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activeTab="3"/>
  </bookViews>
  <sheets>
    <sheet name="TECNICA G-3" sheetId="8" r:id="rId1"/>
    <sheet name="TECNICA G-7" sheetId="11" r:id="rId2"/>
    <sheet name="FINANCIERO" sheetId="12" r:id="rId3"/>
    <sheet name="JURIDICO" sheetId="13" r:id="rId4"/>
  </sheets>
  <calcPr calcId="152511"/>
</workbook>
</file>

<file path=xl/calcChain.xml><?xml version="1.0" encoding="utf-8"?>
<calcChain xmlns="http://schemas.openxmlformats.org/spreadsheetml/2006/main">
  <c r="C23" i="12" l="1"/>
  <c r="C22" i="12"/>
  <c r="C12" i="12"/>
  <c r="C13" i="12" s="1"/>
  <c r="F121" i="11" l="1"/>
  <c r="D132" i="11" s="1"/>
  <c r="E106" i="11"/>
  <c r="D131" i="11" s="1"/>
  <c r="N100" i="11"/>
  <c r="M100" i="11"/>
  <c r="L100" i="11"/>
  <c r="K100" i="11"/>
  <c r="A99" i="11"/>
  <c r="A50" i="11"/>
  <c r="A51" i="11" s="1"/>
  <c r="E40" i="11"/>
  <c r="F22" i="11"/>
  <c r="E22" i="11"/>
  <c r="E24" i="11" s="1"/>
  <c r="D22" i="11"/>
  <c r="E131" i="11" l="1"/>
  <c r="E106" i="8"/>
  <c r="D131" i="8" s="1"/>
  <c r="F22" i="8" l="1"/>
  <c r="E22" i="8"/>
  <c r="D22" i="8"/>
  <c r="A98" i="8" l="1"/>
  <c r="A99" i="8" s="1"/>
  <c r="N51" i="8"/>
  <c r="E40" i="8"/>
  <c r="E24" i="8" l="1"/>
  <c r="F121" i="8" l="1"/>
  <c r="D132" i="8" s="1"/>
  <c r="E131" i="8" l="1"/>
  <c r="L51" i="8" l="1"/>
  <c r="K51" i="8"/>
  <c r="A50" i="8"/>
</calcChain>
</file>

<file path=xl/sharedStrings.xml><?xml version="1.0" encoding="utf-8"?>
<sst xmlns="http://schemas.openxmlformats.org/spreadsheetml/2006/main" count="646" uniqueCount="242">
  <si>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</si>
  <si>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</si>
  <si>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</si>
  <si>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</si>
  <si>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</si>
  <si>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</si>
  <si>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</si>
  <si>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</si>
  <si>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</si>
  <si>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</si>
  <si>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</si>
  <si>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</si>
  <si>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</si>
  <si>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</si>
  <si>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</si>
  <si>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</si>
  <si>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</si>
  <si>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</si>
  <si>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</si>
  <si>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</si>
  <si>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</si>
  <si>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</si>
  <si>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</si>
  <si>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</si>
  <si>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</si>
  <si>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</si>
  <si>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</si>
  <si>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</si>
  <si>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</si>
  <si>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</si>
  <si>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</si>
  <si>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</si>
  <si>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</si>
  <si>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</si>
  <si>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</si>
  <si>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</si>
  <si>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</si>
  <si>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</si>
  <si>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</si>
  <si>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</si>
  <si>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</si>
  <si>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</si>
  <si>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</si>
  <si>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</si>
  <si>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</si>
  <si>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</si>
  <si>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</si>
  <si>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</si>
  <si>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</si>
  <si>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</si>
  <si>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</si>
  <si>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</si>
  <si>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</si>
  <si>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</si>
  <si>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</si>
  <si>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</si>
  <si>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</si>
  <si>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</si>
  <si>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</si>
  <si>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</si>
  <si>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</si>
  <si>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</si>
  <si>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</si>
  <si>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</si>
  <si>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</si>
  <si>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</si>
  <si>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</si>
  <si>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</si>
  <si>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</si>
  <si>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</si>
  <si>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</si>
  <si>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</si>
  <si>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</si>
  <si>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</si>
  <si>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</si>
  <si>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</si>
  <si>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</si>
  <si>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</si>
  <si>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</si>
  <si>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</si>
  <si>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</si>
  <si>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</si>
  <si>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</si>
  <si>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</si>
  <si>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</si>
  <si>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</si>
  <si>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</si>
  <si>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</si>
  <si>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</si>
  <si>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</si>
  <si>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</si>
  <si>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</si>
  <si>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</si>
  <si>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</si>
  <si>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</si>
  <si>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</si>
  <si>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</si>
  <si>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</si>
  <si>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</si>
  <si>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</si>
  <si>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</si>
  <si>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</si>
  <si>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</si>
  <si>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</si>
  <si>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</si>
  <si>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</si>
  <si>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</si>
  <si>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</si>
  <si>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</si>
  <si>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</si>
  <si>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</si>
  <si>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COORDINADOR GENERAL DEL PROYECTO POR CADA MIL CUPOS OFERTADOS O FRACIÓN INFERIOR 
Profesional en ciencias de la administración, económicas sociales y humanas o de la educación, con experiencia igual o mayor a dos (2) años en infancia o familia</t>
  </si>
  <si>
    <t>GRUPO ASOCIATIVO MADRES CABEZA DE FAMILIA "FUERZA VIVA"</t>
  </si>
  <si>
    <t>ICBF</t>
  </si>
  <si>
    <t>X</t>
  </si>
  <si>
    <t>473</t>
  </si>
  <si>
    <t>INSTITUCIONAL</t>
  </si>
  <si>
    <t>CDI SIN ARRIENDO</t>
  </si>
  <si>
    <t>CENTRO ZONAL GARZON</t>
  </si>
  <si>
    <t>MODALIDAD FAMILIAR</t>
  </si>
  <si>
    <t>FAMILIAR</t>
  </si>
  <si>
    <t>NO PRESENTA FORMATO 11 PARA MODALIDAD FAMILIAR NI CARTA DE COMPROMISO DE DISPONER DEL ESPACIO MODALIDAD FAMILIAR</t>
  </si>
  <si>
    <t>LIZETH ESTEFANIA YATE VELASQUEZ</t>
  </si>
  <si>
    <t>UNIVERSIDAD SURCOLOMBIANA</t>
  </si>
  <si>
    <t>PSICOLOGA</t>
  </si>
  <si>
    <t>LA EXPERIENCIA PROFESIONAL PRESENTADA EN SU HOJA DE VIDA NO CUMPLE CON EL TIEMPO NECESARIO PARA EL CARGO AL CUAL SE PRESENTA, NI CON LAS ACTIVIDADES DESARROLLADAS COMO DIRECTOR, COORDINADOR O JEFE EN PROGRAMAS O PROYECTOS SOCIALES PARA LA INFANCIA O CENTROS EDUCATIVOS</t>
  </si>
  <si>
    <t>03/09/2013-31/12/2013, 02/01/2014-15/12/2014</t>
  </si>
  <si>
    <t>AGENTE EDUCATIVO PROGRAMA FAMILIAS CON BIENESTAR / COORDINADORA EN MODALIDAD INSTITUCIONAL</t>
  </si>
  <si>
    <t>COMFAMILIAR DEL HUILA / GRUPO ASOCIATIVO MADRES CABEZA DE FAMILIA "FUERZA VIVA"</t>
  </si>
  <si>
    <t>PSICOLOGO</t>
  </si>
  <si>
    <t>OSCAR ANDRES DURAN MOSQUERA</t>
  </si>
  <si>
    <t>APOYO PSICOSOCIAL EN MODALIDAD ENTORNO FAMILIAR</t>
  </si>
  <si>
    <t>JHONATAN ANDRES PEREZ ZUÑIGA</t>
  </si>
  <si>
    <t>01/109/2013-15/12/2014</t>
  </si>
  <si>
    <t>COORDINADOR DEL ENTORNO FAMILIAR</t>
  </si>
  <si>
    <t>JOSE IGNACIO CAMPOS TORRES</t>
  </si>
  <si>
    <t>UNAD</t>
  </si>
  <si>
    <t>02/05/2013-31/12/2013</t>
  </si>
  <si>
    <t>APOYO PSICOSOCIAL EN MODALIDAD INSTITUCIONAL Y ENTORNO FAMILIAR</t>
  </si>
  <si>
    <t>ELIZABETH GARZON QUIROGA</t>
  </si>
  <si>
    <t>20/03/2007-20/12/2007, 01/04/2008-31/12/2008</t>
  </si>
  <si>
    <t>ASOCIACION DE PROFESIONALES DE TRABAJO SOCIAL DEL HUILA</t>
  </si>
  <si>
    <t>EDUCADORA FAMILIAR</t>
  </si>
  <si>
    <t>22,5</t>
  </si>
  <si>
    <t>JOSE CEDIEL SANDOVAL HERNANDEZ</t>
  </si>
  <si>
    <t>UNIVERSIDAD COOPERATIVA DE COLOMBIA</t>
  </si>
  <si>
    <t>01/11/2012-31/12/2013, 01/01/2014-15/12/2014</t>
  </si>
  <si>
    <t>ENLACE DE PRIMERA INFANCIA / COORDINADOR GENERAL</t>
  </si>
  <si>
    <t>CENTRO ZONAL GARZON ICBF / GRUPO ASOCIATIVO MADRES CABEZA DE FAMILIA "FUERZA VIVA"</t>
  </si>
  <si>
    <t>SONIA CAROLINA MANRIQUE RIVERA</t>
  </si>
  <si>
    <t>LICENCIADA EN PEDAGOGIA INFANTIL</t>
  </si>
  <si>
    <t>FISIOPRAXIS</t>
  </si>
  <si>
    <t>01/10/2008-30/04/2011</t>
  </si>
  <si>
    <t xml:space="preserve"> PEDAGOGA INFANTIL AREA DE EDUCACION ESPECIAL</t>
  </si>
  <si>
    <t>JOSE EFRAIN QUESADA</t>
  </si>
  <si>
    <t>UNIVERSIDAD AUTONOMA DE COLOMBIA</t>
  </si>
  <si>
    <t>ECONOMISTA</t>
  </si>
  <si>
    <t>30/12/2011-03/01/212</t>
  </si>
  <si>
    <t>CORPORACION LEXCOM DE COLOMBIA</t>
  </si>
  <si>
    <t>COORDINADOR EN ECONOMIA SOLIDARIA</t>
  </si>
  <si>
    <t>LA EXPERIENCIA ACERDITADA DE 2,5 MESES NO ES VALIDADA YA QUE SE ENCUENTRA FUERA DEL LIMITE ESTABLECIDO DE CIERRE DEL 30 DE SEPTIEMBRE DE 2014</t>
  </si>
  <si>
    <t>LA EXPERIENCIA HABILITANTE PRESENTADA, SE VALIDA EN EL GRUPO 3 EN LA EXPERIENCIA ADICIONAL</t>
  </si>
  <si>
    <t>CENTRO POBLADO GUAYABAL</t>
  </si>
  <si>
    <t>JORGE ANDRES PERDOMO QUIROGA</t>
  </si>
  <si>
    <t>OLGA MARCELA SUAREZ CARDOZO</t>
  </si>
  <si>
    <t>01/03/2009-31/12/2010</t>
  </si>
  <si>
    <t>UNISALUD</t>
  </si>
  <si>
    <t>MARLY CAROLINA IRTEGA IMBACHI</t>
  </si>
  <si>
    <t>01/01/2011-31/12/2012, 12/07/2013-30/12/2013</t>
  </si>
  <si>
    <t>INSTITUCION EDUCATIVA EL ROSARIO / COMFAMILIAR DEL HUILA</t>
  </si>
  <si>
    <t>PSICOLOGA / AGENTE EDUCATIVO EN EL PROGRAMA FAMILIAS CON BIENESTAR</t>
  </si>
  <si>
    <t>JULIANA MARIA TOLOZA VIANA</t>
  </si>
  <si>
    <t>LA EXPERIENCIA PROFESIONAL PRESENTADA EN SU HOJA DE VIDA NO CUMPLE CON EL TIEMPO NECESARIO PARA EL CARGO AL CUAL SE PRESENTA, NI CON LAS ACTIVIDADES DESARROLLADAS COMO DIRECTOR, COORDINADOR O JEFE EN PROGRAMAS O PROYECTOS SOCIALES PARA LA INFANCIA O CENTROS EDUCATIVOS.  NO TIENE SOPORTES DE SU EXPRERIENCIA LABORAL</t>
  </si>
  <si>
    <t>IPS YENNI SORAYA SALAZAR / FUMDIR</t>
  </si>
  <si>
    <t>08/04/2013-13/03/2014 , 01/04/2014, VIGENTE</t>
  </si>
  <si>
    <t>EVALUACION E INTERVENCION, ESTUDIOS DE CASO, SEXUALIDAD DE PERSONAS CON DISCAPACIDAD / SELECCIÓN DE PERSONAL, CAPACITACION A PROFESIONALES, ATENCION A PADRES DE FAMILIA</t>
  </si>
  <si>
    <t>JUAN CAMILO PARRA GASPAR</t>
  </si>
  <si>
    <t xml:space="preserve">LA EXPERIENCIA HABILITANTE PRESENTADA, SE VALIDA EN EL GRUPO 3 </t>
  </si>
  <si>
    <t>LA EXPERIENCIA HABILITANTE PRESENTADA, SE VALIDA EN EL GRUPO 3. Y LA EXPERIENCIA ACERDITADA DE 2,5 MESES NO ES VALIDADA YA QUE SE ENCUENTRA FUERA DEL LIMITE ESTABLECIDO DE CIERRE DEL 30 DE SEPTIEMBRE DE 2014</t>
  </si>
  <si>
    <t>0</t>
  </si>
  <si>
    <t>01/10/2013-15/12/2014</t>
  </si>
  <si>
    <t>1792</t>
  </si>
  <si>
    <t>011/02/2013-30/06/2013, 27/01/2014-03/03/2014 , 01/06/2014-VIGENTE</t>
  </si>
  <si>
    <t>UNIVERSIDAD SURCOLOMBIANA / CORPORACION EL MINUTO DE DIOS DE GARZON / COMFAMILIAR DEL HUILA</t>
  </si>
  <si>
    <t>PSICOLOGO DEFENSORIA DE FAMILIA / APOYO PSICOSOCIAL MODALIDAD INSTITUCIONAL / PSICOLOGO</t>
  </si>
  <si>
    <t>AGENTE EDUCATIVO / COORDINADOR MODALIDAD ENTORNO FAMILIAR</t>
  </si>
  <si>
    <t>10,3</t>
  </si>
  <si>
    <t>25</t>
  </si>
  <si>
    <t>NO PRESENTA SOPORTE QUE  PERMITA VERIFICAR LA EXPERIENCIA ESPECIFICA ADICIONAL.</t>
  </si>
  <si>
    <t xml:space="preserve">ESTA EXPERENCIA NO CUENTA PORQUE YA FUE VALIDADA  EN EL GRUPO 7 </t>
  </si>
  <si>
    <t xml:space="preserve">                                                 INSTITUTO COLOMBIANO DE BIENESTAR FAMILIAR - ICBF</t>
  </si>
  <si>
    <t>CECILIA DE LA FUENTE DE LLERAS</t>
  </si>
  <si>
    <t xml:space="preserve">EVALUACIÓN FINANCIERA PRIMERA INFANCIA </t>
  </si>
  <si>
    <t xml:space="preserve">PROPONENTE: </t>
  </si>
  <si>
    <t>GRUPO ASOCIATIVO MADRES CABREZAS DE FAMILIA FUERZA VIVA</t>
  </si>
  <si>
    <t>NUMERO DE NIT</t>
  </si>
  <si>
    <t>813005815-8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</si>
  <si>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</si>
  <si>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</si>
  <si>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</si>
  <si>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</si>
  <si>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</si>
  <si>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</si>
  <si>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</si>
  <si>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</si>
  <si>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</si>
  <si>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</si>
  <si>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</si>
  <si>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</si>
  <si>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</si>
  <si>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</si>
  <si>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</si>
  <si>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</si>
  <si>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</si>
  <si>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</si>
  <si>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14- GRUPO ASOCIATIVO MADRES CABREZAS DE FAMILIA FUERZA VIVA</t>
  </si>
  <si>
    <t>DOCUMENTOS</t>
  </si>
  <si>
    <t>FOLIOS</t>
  </si>
  <si>
    <t xml:space="preserve">NO CUMPLE </t>
  </si>
  <si>
    <t>CARTA DE PRESENTACION DE LA PROPUESTA DONDE SE INDIQUE EL GRUPO O CRUPOS EN LOS QUE VA A PARTICIPAR FORMATO 1</t>
  </si>
  <si>
    <t>1 a 3</t>
  </si>
  <si>
    <t>CERTIFICAD DE CUMPLIMIENTO DE PAGO DE APORTES DE SEGURIDAD SOCIAL Y PARAFISCALES. FORMATO 2</t>
  </si>
  <si>
    <t xml:space="preserve">GARANTIA DE SERIEDAD DE LA PROPUESTA </t>
  </si>
  <si>
    <t>25 a 30</t>
  </si>
  <si>
    <t>CERTIFICADO DE EXISTENCIA Y REPRESENTACIÓN LEGAL DEL PROPONENTE</t>
  </si>
  <si>
    <t>8 a 12</t>
  </si>
  <si>
    <t>RUP (SI APLICA)</t>
  </si>
  <si>
    <t>no aplica</t>
  </si>
  <si>
    <t xml:space="preserve">AUTORIZACION DEL REPRESENTANTE LEGAL Y/O APODERADO PARA PRESENTAR PROPUESTA O SUSCRIBIR EL CONTRATO (DE REQUERIRSE DE ACUERDO A LOS ESTATUTOS) </t>
  </si>
  <si>
    <t>aportado como requisito a subsanar por ello no cuenta con numero de folio</t>
  </si>
  <si>
    <t>PODER EN CASO DE QUE EL PROPONENTE ACTÚE A TRAVÉS DE APODERADO</t>
  </si>
  <si>
    <t>REGISTRO UNICO TRIBUTARIO</t>
  </si>
  <si>
    <t xml:space="preserve">FOTOCOPIA DE LA CEDULA DE CIUDADANIA </t>
  </si>
  <si>
    <t>CONSULTA BOLETIN RESPONSABLES FISCALES DEL REPRESENTANTE LEGAL Y DE LA PERSONA JURIDICA</t>
  </si>
  <si>
    <t>18 y 19</t>
  </si>
  <si>
    <t>CONSULTA CERTIFICADO DEL SISTEMA DE INFORMACIÓN Y REGISTRO DE SANCIONES Y CAUSAS DE INHABILIDAD –SIRI– VIGENTE, EXPEDIDO POR LA PROCURADURÍA GENERAL DE LA NACIÓN DEL REPRESENTANTE LEGAL Y DE LA PERSONA JURÍDICA</t>
  </si>
  <si>
    <t>16 y 17</t>
  </si>
  <si>
    <t>CONSULTA ANTECEDENTES PENALES DEL REPRESENTANTE LEGAL</t>
  </si>
  <si>
    <t>RESOLUCIÓN POR LA CUAL EL ICBF OTROGA O RECONOCE PERSONERÍA JURÍDICA EN LOS CASOS QUE APLIQUE</t>
  </si>
  <si>
    <t>CERTIFICACION DE PARTICIPACION INDEPENDIENTE DEL PROPONENTE FORMATO 3</t>
  </si>
  <si>
    <t>4 a 6</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</si>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</sst>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 numFmtId="171"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66">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3" fontId="13" fillId="0" borderId="1" xfId="3"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4" fillId="0" borderId="1" xfId="3"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vertical="center"/>
    </xf>
    <xf numFmtId="9" fontId="14" fillId="0" borderId="1" xfId="3"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3" fontId="14" fillId="0" borderId="1" xfId="1" applyNumberFormat="1" applyFont="1" applyFill="1" applyBorder="1" applyAlignment="1">
      <alignment horizontal="center" vertical="center" wrapText="1"/>
    </xf>
    <xf numFmtId="0" fontId="0" fillId="0" borderId="1" xfId="0" applyBorder="1" applyAlignment="1">
      <alignment horizontal="center" vertical="center" wrapText="1"/>
    </xf>
    <xf numFmtId="171" fontId="14" fillId="0" borderId="1"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18"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21" xfId="0" applyFont="1" applyFill="1" applyBorder="1" applyAlignment="1">
      <alignment vertical="center"/>
    </xf>
    <xf numFmtId="0" fontId="23" fillId="5" borderId="22"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5" borderId="23" xfId="0" applyFont="1" applyFill="1" applyBorder="1" applyAlignment="1">
      <alignment vertical="center"/>
    </xf>
    <xf numFmtId="0" fontId="24" fillId="5" borderId="22" xfId="0" applyFont="1" applyFill="1" applyBorder="1" applyAlignment="1">
      <alignment vertical="center"/>
    </xf>
    <xf numFmtId="0" fontId="24" fillId="5" borderId="0" xfId="0" applyFont="1" applyFill="1" applyAlignment="1">
      <alignment vertical="center"/>
    </xf>
    <xf numFmtId="0" fontId="24" fillId="5" borderId="23" xfId="0" applyFont="1" applyFill="1" applyBorder="1" applyAlignment="1">
      <alignment vertical="center"/>
    </xf>
    <xf numFmtId="0" fontId="23" fillId="5" borderId="24" xfId="0" applyFont="1" applyFill="1" applyBorder="1" applyAlignment="1">
      <alignment vertical="center"/>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5" fillId="5" borderId="27" xfId="0" applyFont="1" applyFill="1" applyBorder="1" applyAlignment="1">
      <alignment vertical="center"/>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xf>
    <xf numFmtId="44" fontId="26" fillId="5" borderId="25" xfId="6" applyFont="1" applyFill="1" applyBorder="1" applyAlignment="1">
      <alignment horizontal="center" vertical="center" wrapText="1"/>
    </xf>
    <xf numFmtId="44" fontId="26" fillId="5" borderId="26" xfId="6" applyFont="1" applyFill="1" applyBorder="1" applyAlignment="1">
      <alignment horizontal="center" vertical="center" wrapText="1"/>
    </xf>
    <xf numFmtId="0" fontId="25" fillId="5" borderId="27" xfId="0" applyFont="1" applyFill="1" applyBorder="1" applyAlignment="1">
      <alignment vertical="center" wrapText="1"/>
    </xf>
    <xf numFmtId="0" fontId="23" fillId="5" borderId="0" xfId="0" applyFont="1" applyFill="1" applyAlignment="1">
      <alignment horizontal="center" vertical="center"/>
    </xf>
    <xf numFmtId="0" fontId="23" fillId="5" borderId="23" xfId="0" applyFont="1" applyFill="1" applyBorder="1" applyAlignment="1">
      <alignment horizontal="center" vertical="center"/>
    </xf>
    <xf numFmtId="0" fontId="24" fillId="5" borderId="19" xfId="0" applyFont="1" applyFill="1" applyBorder="1" applyAlignment="1">
      <alignment vertical="center"/>
    </xf>
    <xf numFmtId="3" fontId="24" fillId="6" borderId="20" xfId="0" applyNumberFormat="1" applyFont="1" applyFill="1" applyBorder="1" applyAlignment="1">
      <alignment vertical="center"/>
    </xf>
    <xf numFmtId="0" fontId="24" fillId="5" borderId="21" xfId="0" applyFont="1" applyFill="1" applyBorder="1" applyAlignment="1">
      <alignment vertical="center"/>
    </xf>
    <xf numFmtId="3" fontId="24" fillId="6" borderId="0" xfId="0" applyNumberFormat="1" applyFont="1" applyFill="1" applyAlignment="1">
      <alignment vertical="center"/>
    </xf>
    <xf numFmtId="0" fontId="24" fillId="5" borderId="27" xfId="0" applyFont="1" applyFill="1" applyBorder="1" applyAlignment="1">
      <alignment vertical="center"/>
    </xf>
    <xf numFmtId="0" fontId="24" fillId="5" borderId="28" xfId="0" applyFont="1" applyFill="1" applyBorder="1" applyAlignment="1">
      <alignment vertical="center"/>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3" fillId="5" borderId="22" xfId="0" applyFont="1" applyFill="1" applyBorder="1" applyAlignment="1">
      <alignment vertical="center"/>
    </xf>
    <xf numFmtId="2" fontId="24" fillId="6" borderId="0" xfId="0" applyNumberFormat="1" applyFont="1" applyFill="1" applyAlignment="1">
      <alignment horizontal="center" vertical="center"/>
    </xf>
    <xf numFmtId="0" fontId="23" fillId="5" borderId="27" xfId="0" applyFont="1" applyFill="1" applyBorder="1" applyAlignment="1">
      <alignment vertical="center"/>
    </xf>
    <xf numFmtId="9" fontId="24" fillId="6" borderId="29" xfId="0" applyNumberFormat="1" applyFont="1" applyFill="1" applyBorder="1" applyAlignment="1">
      <alignment horizontal="center" vertical="center"/>
    </xf>
    <xf numFmtId="0" fontId="23" fillId="5" borderId="28"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3" xfId="0" applyFont="1" applyBorder="1" applyAlignment="1">
      <alignment vertical="center"/>
    </xf>
    <xf numFmtId="0" fontId="24" fillId="5" borderId="30" xfId="0" applyFont="1" applyFill="1" applyBorder="1" applyAlignment="1">
      <alignment vertical="center"/>
    </xf>
    <xf numFmtId="0" fontId="23" fillId="5" borderId="19" xfId="0" applyFont="1" applyFill="1" applyBorder="1" applyAlignment="1">
      <alignment vertical="center"/>
    </xf>
    <xf numFmtId="0" fontId="23" fillId="5" borderId="20" xfId="0" applyFont="1" applyFill="1" applyBorder="1" applyAlignment="1">
      <alignment vertical="center" wrapText="1"/>
    </xf>
    <xf numFmtId="0" fontId="23" fillId="5" borderId="31" xfId="0" applyFont="1" applyFill="1" applyBorder="1" applyAlignment="1">
      <alignment vertical="center" wrapText="1"/>
    </xf>
    <xf numFmtId="0" fontId="24" fillId="5" borderId="32" xfId="0" applyFont="1" applyFill="1" applyBorder="1" applyAlignment="1">
      <alignment vertical="center"/>
    </xf>
    <xf numFmtId="0" fontId="0" fillId="0" borderId="22" xfId="0" applyBorder="1"/>
    <xf numFmtId="0" fontId="23" fillId="5" borderId="27" xfId="0" applyFont="1" applyFill="1" applyBorder="1" applyAlignment="1">
      <alignment vertical="center"/>
    </xf>
    <xf numFmtId="0" fontId="23" fillId="5" borderId="29" xfId="0" applyFont="1" applyFill="1" applyBorder="1" applyAlignment="1">
      <alignment vertical="center" wrapText="1"/>
    </xf>
    <xf numFmtId="0" fontId="23" fillId="5" borderId="33" xfId="0" applyFont="1" applyFill="1" applyBorder="1" applyAlignment="1">
      <alignment vertical="center" wrapText="1"/>
    </xf>
    <xf numFmtId="0" fontId="24" fillId="5" borderId="29"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0" fontId="33" fillId="5" borderId="34"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33" fillId="5" borderId="37" xfId="0" applyFont="1" applyFill="1" applyBorder="1" applyAlignment="1">
      <alignment horizontal="center" vertical="center"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3"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0" fillId="0" borderId="1" xfId="0" applyBorder="1" applyAlignment="1">
      <alignment horizontal="left" wrapText="1"/>
    </xf>
    <xf numFmtId="0" fontId="0" fillId="0" borderId="1" xfId="0" applyBorder="1" applyAlignment="1">
      <alignment horizontal="left"/>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33" fillId="5"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H46" zoomScale="85" zoomScaleNormal="85" workbookViewId="0">
      <selection activeCell="Q50" sqref="Q50"/>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9.10937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62.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8" t="s">
        <v>63</v>
      </c>
      <c r="C2" s="159"/>
      <c r="D2" s="159"/>
      <c r="E2" s="159"/>
      <c r="F2" s="159"/>
      <c r="G2" s="159"/>
      <c r="H2" s="159"/>
      <c r="I2" s="159"/>
      <c r="J2" s="159"/>
      <c r="K2" s="159"/>
      <c r="L2" s="159"/>
      <c r="M2" s="159"/>
      <c r="N2" s="159"/>
      <c r="O2" s="159"/>
      <c r="P2" s="159"/>
    </row>
    <row r="4" spans="2:16" ht="25.8" x14ac:dyDescent="0.3">
      <c r="B4" s="158" t="s">
        <v>48</v>
      </c>
      <c r="C4" s="159"/>
      <c r="D4" s="159"/>
      <c r="E4" s="159"/>
      <c r="F4" s="159"/>
      <c r="G4" s="159"/>
      <c r="H4" s="159"/>
      <c r="I4" s="159"/>
      <c r="J4" s="159"/>
      <c r="K4" s="159"/>
      <c r="L4" s="159"/>
      <c r="M4" s="159"/>
      <c r="N4" s="159"/>
      <c r="O4" s="159"/>
      <c r="P4" s="159"/>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3</v>
      </c>
      <c r="D10" s="174"/>
      <c r="E10" s="175"/>
      <c r="F10" s="28"/>
      <c r="G10" s="28"/>
      <c r="H10" s="28"/>
      <c r="I10" s="28"/>
      <c r="J10" s="28"/>
      <c r="K10" s="28"/>
      <c r="L10" s="28"/>
      <c r="M10" s="28"/>
      <c r="N10" s="29"/>
    </row>
    <row r="11" spans="2:16" ht="16.2" thickBot="1" x14ac:dyDescent="0.35">
      <c r="B11" s="10" t="s">
        <v>9</v>
      </c>
      <c r="C11" s="11">
        <v>41975</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178" t="s">
        <v>65</v>
      </c>
      <c r="C14" s="178"/>
      <c r="D14" s="46" t="s">
        <v>12</v>
      </c>
      <c r="E14" s="46" t="s">
        <v>13</v>
      </c>
      <c r="F14" s="46" t="s">
        <v>29</v>
      </c>
      <c r="G14" s="72"/>
      <c r="I14" s="32"/>
      <c r="J14" s="32"/>
      <c r="K14" s="32"/>
      <c r="L14" s="32"/>
      <c r="M14" s="32"/>
      <c r="N14" s="17"/>
    </row>
    <row r="15" spans="2:16" x14ac:dyDescent="0.3">
      <c r="B15" s="178"/>
      <c r="C15" s="178"/>
      <c r="D15" s="46">
        <v>3</v>
      </c>
      <c r="E15" s="30">
        <v>1019558944</v>
      </c>
      <c r="F15" s="108">
        <v>464</v>
      </c>
      <c r="G15" s="73"/>
      <c r="I15" s="33"/>
      <c r="J15" s="33"/>
      <c r="K15" s="33"/>
      <c r="L15" s="33"/>
      <c r="M15" s="33"/>
      <c r="N15" s="17"/>
    </row>
    <row r="16" spans="2:16" x14ac:dyDescent="0.3">
      <c r="B16" s="178"/>
      <c r="C16" s="178"/>
      <c r="D16" s="46"/>
      <c r="E16" s="30"/>
      <c r="F16" s="30"/>
      <c r="G16" s="73"/>
      <c r="I16" s="33"/>
      <c r="J16" s="33"/>
      <c r="K16" s="33"/>
      <c r="L16" s="33"/>
      <c r="M16" s="33"/>
      <c r="N16" s="17"/>
    </row>
    <row r="17" spans="1:14" x14ac:dyDescent="0.3">
      <c r="B17" s="178"/>
      <c r="C17" s="178"/>
      <c r="D17" s="46"/>
      <c r="E17" s="30"/>
      <c r="F17" s="30"/>
      <c r="G17" s="73"/>
      <c r="I17" s="33"/>
      <c r="J17" s="33"/>
      <c r="K17" s="33"/>
      <c r="L17" s="33"/>
      <c r="M17" s="33"/>
      <c r="N17" s="17"/>
    </row>
    <row r="18" spans="1:14" x14ac:dyDescent="0.3">
      <c r="B18" s="178"/>
      <c r="C18" s="178"/>
      <c r="D18" s="46"/>
      <c r="E18" s="31"/>
      <c r="F18" s="30"/>
      <c r="G18" s="73"/>
      <c r="H18" s="18"/>
      <c r="I18" s="33"/>
      <c r="J18" s="33"/>
      <c r="K18" s="33"/>
      <c r="L18" s="33"/>
      <c r="M18" s="33"/>
      <c r="N18" s="16"/>
    </row>
    <row r="19" spans="1:14" x14ac:dyDescent="0.3">
      <c r="B19" s="178"/>
      <c r="C19" s="178"/>
      <c r="D19" s="46"/>
      <c r="E19" s="31"/>
      <c r="F19" s="30"/>
      <c r="G19" s="73"/>
      <c r="H19" s="18"/>
      <c r="I19" s="35"/>
      <c r="J19" s="35"/>
      <c r="K19" s="35"/>
      <c r="L19" s="35"/>
      <c r="M19" s="35"/>
      <c r="N19" s="16"/>
    </row>
    <row r="20" spans="1:14" x14ac:dyDescent="0.3">
      <c r="B20" s="178"/>
      <c r="C20" s="178"/>
      <c r="D20" s="46"/>
      <c r="E20" s="31"/>
      <c r="F20" s="30"/>
      <c r="G20" s="73"/>
      <c r="H20" s="18"/>
      <c r="I20" s="4"/>
      <c r="J20" s="4"/>
      <c r="K20" s="4"/>
      <c r="L20" s="4"/>
      <c r="M20" s="4"/>
      <c r="N20" s="16"/>
    </row>
    <row r="21" spans="1:14" x14ac:dyDescent="0.3">
      <c r="B21" s="178"/>
      <c r="C21" s="178"/>
      <c r="D21" s="46"/>
      <c r="E21" s="31"/>
      <c r="F21" s="30"/>
      <c r="G21" s="73"/>
      <c r="H21" s="18"/>
      <c r="I21" s="4"/>
      <c r="J21" s="4"/>
      <c r="K21" s="4"/>
      <c r="L21" s="4"/>
      <c r="M21" s="4"/>
      <c r="N21" s="16"/>
    </row>
    <row r="22" spans="1:14" ht="15" thickBot="1" x14ac:dyDescent="0.35">
      <c r="B22" s="170" t="s">
        <v>14</v>
      </c>
      <c r="C22" s="171"/>
      <c r="D22" s="46">
        <f>SUM(D15:D21)</f>
        <v>3</v>
      </c>
      <c r="E22" s="56">
        <f>SUM(E15:E21)</f>
        <v>1019558944</v>
      </c>
      <c r="F22" s="109">
        <f>SUM(F15)</f>
        <v>464</v>
      </c>
      <c r="G22" s="73"/>
      <c r="H22" s="18"/>
      <c r="I22" s="4"/>
      <c r="J22" s="4"/>
      <c r="K22" s="4"/>
      <c r="L22" s="4"/>
      <c r="M22" s="4"/>
      <c r="N22" s="16"/>
    </row>
    <row r="23" spans="1:14" ht="29.4" thickBot="1" x14ac:dyDescent="0.35">
      <c r="A23" s="37"/>
      <c r="B23" s="47" t="s">
        <v>15</v>
      </c>
      <c r="C23" s="47" t="s">
        <v>66</v>
      </c>
      <c r="E23" s="32"/>
      <c r="F23" s="32"/>
      <c r="G23" s="32"/>
      <c r="H23" s="32"/>
      <c r="I23" s="6"/>
      <c r="J23" s="6"/>
      <c r="K23" s="6"/>
      <c r="L23" s="6"/>
      <c r="M23" s="6"/>
    </row>
    <row r="24" spans="1:14" ht="15" thickBot="1" x14ac:dyDescent="0.35">
      <c r="A24" s="38">
        <v>1</v>
      </c>
      <c r="C24" s="40">
        <v>371</v>
      </c>
      <c r="D24" s="36"/>
      <c r="E24" s="39">
        <f>E22</f>
        <v>1019558944</v>
      </c>
      <c r="F24" s="34"/>
      <c r="G24" s="34"/>
      <c r="H24" s="34"/>
      <c r="I24" s="19"/>
      <c r="J24" s="19"/>
      <c r="K24" s="19"/>
      <c r="L24" s="19"/>
      <c r="M24" s="19"/>
    </row>
    <row r="25" spans="1:14" x14ac:dyDescent="0.3">
      <c r="A25" s="77"/>
      <c r="C25" s="78"/>
      <c r="D25" s="33"/>
      <c r="E25" s="79"/>
      <c r="F25" s="34"/>
      <c r="G25" s="34"/>
      <c r="H25" s="34"/>
      <c r="I25" s="19"/>
      <c r="J25" s="19"/>
      <c r="K25" s="19"/>
      <c r="L25" s="19"/>
      <c r="M25" s="19"/>
    </row>
    <row r="26" spans="1:14" x14ac:dyDescent="0.3">
      <c r="A26" s="77"/>
      <c r="C26" s="78"/>
      <c r="D26" s="33"/>
      <c r="E26" s="79"/>
      <c r="F26" s="34"/>
      <c r="G26" s="34"/>
      <c r="H26" s="34"/>
      <c r="I26" s="19"/>
      <c r="J26" s="19"/>
      <c r="K26" s="19"/>
      <c r="L26" s="19"/>
      <c r="M26" s="19"/>
    </row>
    <row r="27" spans="1:14" x14ac:dyDescent="0.3">
      <c r="A27" s="77"/>
      <c r="B27" s="99" t="s">
        <v>96</v>
      </c>
      <c r="C27" s="82"/>
      <c r="D27" s="82"/>
      <c r="E27" s="82"/>
      <c r="F27" s="82"/>
      <c r="G27" s="82"/>
      <c r="H27" s="82"/>
      <c r="I27" s="85"/>
      <c r="J27" s="85"/>
      <c r="K27" s="85"/>
      <c r="L27" s="85"/>
      <c r="M27" s="85"/>
      <c r="N27" s="86"/>
    </row>
    <row r="28" spans="1:14" x14ac:dyDescent="0.3">
      <c r="A28" s="77"/>
      <c r="B28" s="82"/>
      <c r="C28" s="82"/>
      <c r="D28" s="82"/>
      <c r="E28" s="82"/>
      <c r="F28" s="82"/>
      <c r="G28" s="82"/>
      <c r="H28" s="82"/>
      <c r="I28" s="85"/>
      <c r="J28" s="85"/>
      <c r="K28" s="85"/>
      <c r="L28" s="85"/>
      <c r="M28" s="85"/>
      <c r="N28" s="86"/>
    </row>
    <row r="29" spans="1:14" x14ac:dyDescent="0.3">
      <c r="A29" s="77"/>
      <c r="B29" s="102" t="s">
        <v>33</v>
      </c>
      <c r="C29" s="102" t="s">
        <v>97</v>
      </c>
      <c r="D29" s="102" t="s">
        <v>98</v>
      </c>
      <c r="E29" s="82"/>
      <c r="F29" s="82"/>
      <c r="G29" s="82"/>
      <c r="H29" s="82"/>
      <c r="I29" s="85"/>
      <c r="J29" s="85"/>
      <c r="K29" s="85"/>
      <c r="L29" s="85"/>
      <c r="M29" s="85"/>
      <c r="N29" s="86"/>
    </row>
    <row r="30" spans="1:14" x14ac:dyDescent="0.3">
      <c r="A30" s="77"/>
      <c r="B30" s="98" t="s">
        <v>99</v>
      </c>
      <c r="C30" s="100" t="s">
        <v>114</v>
      </c>
      <c r="D30" s="118"/>
      <c r="E30" s="82"/>
      <c r="F30" s="82"/>
      <c r="G30" s="82"/>
      <c r="H30" s="82"/>
      <c r="I30" s="85"/>
      <c r="J30" s="85"/>
      <c r="K30" s="85"/>
      <c r="L30" s="85"/>
      <c r="M30" s="85"/>
      <c r="N30" s="86"/>
    </row>
    <row r="31" spans="1:14" x14ac:dyDescent="0.3">
      <c r="A31" s="77"/>
      <c r="B31" s="98" t="s">
        <v>100</v>
      </c>
      <c r="C31" s="100" t="s">
        <v>114</v>
      </c>
      <c r="D31" s="118"/>
      <c r="E31" s="82"/>
      <c r="F31" s="82"/>
      <c r="G31" s="82"/>
      <c r="H31" s="82"/>
      <c r="I31" s="85"/>
      <c r="J31" s="85"/>
      <c r="K31" s="85"/>
      <c r="L31" s="85"/>
      <c r="M31" s="85"/>
      <c r="N31" s="86"/>
    </row>
    <row r="32" spans="1:14" x14ac:dyDescent="0.3">
      <c r="A32" s="77"/>
      <c r="B32" s="98" t="s">
        <v>101</v>
      </c>
      <c r="C32" s="100"/>
      <c r="D32" s="118" t="s">
        <v>114</v>
      </c>
      <c r="E32" s="82"/>
      <c r="F32" s="82"/>
      <c r="G32" s="82"/>
      <c r="H32" s="82"/>
      <c r="I32" s="85"/>
      <c r="J32" s="85"/>
      <c r="K32" s="85"/>
      <c r="L32" s="85"/>
      <c r="M32" s="85"/>
      <c r="N32" s="86"/>
    </row>
    <row r="33" spans="1:17" x14ac:dyDescent="0.3">
      <c r="A33" s="77"/>
      <c r="B33" s="98" t="s">
        <v>102</v>
      </c>
      <c r="C33" s="100"/>
      <c r="D33" s="118" t="s">
        <v>114</v>
      </c>
      <c r="E33" s="82"/>
      <c r="F33" s="82"/>
      <c r="G33" s="82"/>
      <c r="H33" s="82"/>
      <c r="I33" s="85"/>
      <c r="J33" s="85"/>
      <c r="K33" s="85"/>
      <c r="L33" s="85"/>
      <c r="M33" s="85"/>
      <c r="N33" s="86"/>
    </row>
    <row r="34" spans="1:17" x14ac:dyDescent="0.3">
      <c r="A34" s="77"/>
      <c r="B34" s="82"/>
      <c r="C34" s="82"/>
      <c r="D34" s="123"/>
      <c r="E34" s="82"/>
      <c r="F34" s="82"/>
      <c r="G34" s="82"/>
      <c r="H34" s="82"/>
      <c r="I34" s="85"/>
      <c r="J34" s="85"/>
      <c r="K34" s="85"/>
      <c r="L34" s="85"/>
      <c r="M34" s="85"/>
      <c r="N34" s="86"/>
    </row>
    <row r="35" spans="1:17" x14ac:dyDescent="0.3">
      <c r="A35" s="77"/>
      <c r="B35" s="82"/>
      <c r="C35" s="82"/>
      <c r="D35" s="82"/>
      <c r="E35" s="82"/>
      <c r="F35" s="82"/>
      <c r="G35" s="82"/>
      <c r="H35" s="82"/>
      <c r="I35" s="85"/>
      <c r="J35" s="85"/>
      <c r="K35" s="85"/>
      <c r="L35" s="85"/>
      <c r="M35" s="85"/>
      <c r="N35" s="86"/>
    </row>
    <row r="36" spans="1:17" x14ac:dyDescent="0.3">
      <c r="A36" s="77"/>
      <c r="B36" s="99" t="s">
        <v>103</v>
      </c>
      <c r="C36" s="82"/>
      <c r="D36" s="82"/>
      <c r="E36" s="82"/>
      <c r="F36" s="82"/>
      <c r="G36" s="82"/>
      <c r="H36" s="82"/>
      <c r="I36" s="85"/>
      <c r="J36" s="85"/>
      <c r="K36" s="85"/>
      <c r="L36" s="85"/>
      <c r="M36" s="85"/>
      <c r="N36" s="86"/>
    </row>
    <row r="37" spans="1:17" x14ac:dyDescent="0.3">
      <c r="A37" s="77"/>
      <c r="B37" s="82"/>
      <c r="C37" s="82"/>
      <c r="D37" s="82"/>
      <c r="E37" s="82"/>
      <c r="F37" s="82"/>
      <c r="G37" s="82"/>
      <c r="H37" s="82"/>
      <c r="I37" s="85"/>
      <c r="J37" s="85"/>
      <c r="K37" s="85"/>
      <c r="L37" s="85"/>
      <c r="M37" s="85"/>
      <c r="N37" s="86"/>
    </row>
    <row r="38" spans="1:17" x14ac:dyDescent="0.3">
      <c r="A38" s="77"/>
      <c r="B38" s="82"/>
      <c r="C38" s="82"/>
      <c r="D38" s="82"/>
      <c r="E38" s="82"/>
      <c r="F38" s="82"/>
      <c r="G38" s="82"/>
      <c r="H38" s="82"/>
      <c r="I38" s="85"/>
      <c r="J38" s="85"/>
      <c r="K38" s="85"/>
      <c r="L38" s="85"/>
      <c r="M38" s="85"/>
      <c r="N38" s="86"/>
    </row>
    <row r="39" spans="1:17" x14ac:dyDescent="0.3">
      <c r="A39" s="77"/>
      <c r="B39" s="102" t="s">
        <v>33</v>
      </c>
      <c r="C39" s="102" t="s">
        <v>58</v>
      </c>
      <c r="D39" s="101" t="s">
        <v>51</v>
      </c>
      <c r="E39" s="101" t="s">
        <v>16</v>
      </c>
      <c r="F39" s="82"/>
      <c r="G39" s="82"/>
      <c r="H39" s="82"/>
      <c r="I39" s="85"/>
      <c r="J39" s="85"/>
      <c r="K39" s="85"/>
      <c r="L39" s="85"/>
      <c r="M39" s="85"/>
      <c r="N39" s="86"/>
    </row>
    <row r="40" spans="1:17" ht="27.6" x14ac:dyDescent="0.3">
      <c r="A40" s="77"/>
      <c r="B40" s="83" t="s">
        <v>104</v>
      </c>
      <c r="C40" s="84">
        <v>40</v>
      </c>
      <c r="D40" s="100">
        <v>40</v>
      </c>
      <c r="E40" s="156">
        <f>+D40+D41</f>
        <v>100</v>
      </c>
      <c r="F40" s="82"/>
      <c r="G40" s="82"/>
      <c r="H40" s="82"/>
      <c r="I40" s="85"/>
      <c r="J40" s="85"/>
      <c r="K40" s="85"/>
      <c r="L40" s="85"/>
      <c r="M40" s="85"/>
      <c r="N40" s="86"/>
    </row>
    <row r="41" spans="1:17" ht="41.4" x14ac:dyDescent="0.3">
      <c r="A41" s="77"/>
      <c r="B41" s="83" t="s">
        <v>105</v>
      </c>
      <c r="C41" s="84">
        <v>60</v>
      </c>
      <c r="D41" s="100">
        <v>60</v>
      </c>
      <c r="E41" s="157"/>
      <c r="F41" s="82"/>
      <c r="G41" s="82"/>
      <c r="H41" s="82"/>
      <c r="I41" s="85"/>
      <c r="J41" s="85"/>
      <c r="K41" s="85"/>
      <c r="L41" s="85"/>
      <c r="M41" s="85"/>
      <c r="N41" s="86"/>
    </row>
    <row r="42" spans="1:17" x14ac:dyDescent="0.3">
      <c r="A42" s="77"/>
      <c r="C42" s="78"/>
      <c r="D42" s="33"/>
      <c r="E42" s="79"/>
      <c r="F42" s="34"/>
      <c r="G42" s="34"/>
      <c r="H42" s="34"/>
      <c r="I42" s="19"/>
      <c r="J42" s="19"/>
      <c r="K42" s="19"/>
      <c r="L42" s="19"/>
      <c r="M42" s="19"/>
    </row>
    <row r="43" spans="1:17" x14ac:dyDescent="0.3">
      <c r="A43" s="77"/>
      <c r="C43" s="78"/>
      <c r="D43" s="33"/>
      <c r="E43" s="79"/>
      <c r="F43" s="34"/>
      <c r="G43" s="34"/>
      <c r="H43" s="34"/>
      <c r="I43" s="19"/>
      <c r="J43" s="19"/>
      <c r="K43" s="19"/>
      <c r="L43" s="19"/>
      <c r="M43" s="19"/>
    </row>
    <row r="44" spans="1:17" x14ac:dyDescent="0.3">
      <c r="A44" s="77"/>
      <c r="C44" s="78"/>
      <c r="D44" s="33"/>
      <c r="E44" s="79"/>
      <c r="F44" s="34"/>
      <c r="G44" s="34"/>
      <c r="H44" s="34"/>
      <c r="I44" s="19"/>
      <c r="J44" s="19"/>
      <c r="K44" s="19"/>
      <c r="L44" s="19"/>
      <c r="M44" s="19"/>
    </row>
    <row r="45" spans="1:17" ht="15" thickBot="1" x14ac:dyDescent="0.35">
      <c r="M45" s="180" t="s">
        <v>35</v>
      </c>
      <c r="N45" s="180"/>
    </row>
    <row r="46" spans="1:17" x14ac:dyDescent="0.3">
      <c r="B46" s="58" t="s">
        <v>30</v>
      </c>
      <c r="M46" s="57"/>
      <c r="N46" s="57"/>
    </row>
    <row r="47" spans="1:17" ht="15" thickBot="1" x14ac:dyDescent="0.35">
      <c r="M47" s="57"/>
      <c r="N47" s="57"/>
    </row>
    <row r="48" spans="1:17" s="4" customFormat="1" ht="109.5" customHeight="1" x14ac:dyDescent="0.3">
      <c r="B48" s="95" t="s">
        <v>106</v>
      </c>
      <c r="C48" s="95" t="s">
        <v>107</v>
      </c>
      <c r="D48" s="95" t="s">
        <v>108</v>
      </c>
      <c r="E48" s="48" t="s">
        <v>45</v>
      </c>
      <c r="F48" s="48" t="s">
        <v>22</v>
      </c>
      <c r="G48" s="48" t="s">
        <v>67</v>
      </c>
      <c r="H48" s="48" t="s">
        <v>17</v>
      </c>
      <c r="I48" s="48" t="s">
        <v>10</v>
      </c>
      <c r="J48" s="48" t="s">
        <v>31</v>
      </c>
      <c r="K48" s="48" t="s">
        <v>61</v>
      </c>
      <c r="L48" s="48" t="s">
        <v>20</v>
      </c>
      <c r="M48" s="81" t="s">
        <v>26</v>
      </c>
      <c r="N48" s="95" t="s">
        <v>109</v>
      </c>
      <c r="O48" s="48" t="s">
        <v>36</v>
      </c>
      <c r="P48" s="49" t="s">
        <v>11</v>
      </c>
      <c r="Q48" s="49" t="s">
        <v>19</v>
      </c>
    </row>
    <row r="49" spans="1:26" s="90" customFormat="1" ht="49.5" customHeight="1" x14ac:dyDescent="0.3">
      <c r="A49" s="41">
        <v>1</v>
      </c>
      <c r="B49" s="92" t="s">
        <v>112</v>
      </c>
      <c r="C49" s="92" t="s">
        <v>112</v>
      </c>
      <c r="D49" s="91" t="s">
        <v>113</v>
      </c>
      <c r="E49" s="134">
        <v>67</v>
      </c>
      <c r="F49" s="92" t="s">
        <v>97</v>
      </c>
      <c r="G49" s="139"/>
      <c r="H49" s="140">
        <v>40920</v>
      </c>
      <c r="I49" s="140">
        <v>41274</v>
      </c>
      <c r="J49" s="141" t="s">
        <v>98</v>
      </c>
      <c r="K49" s="142">
        <v>11.5</v>
      </c>
      <c r="L49" s="143"/>
      <c r="M49" s="143">
        <v>2246</v>
      </c>
      <c r="N49" s="144"/>
      <c r="O49" s="145">
        <v>926354540</v>
      </c>
      <c r="P49" s="146">
        <v>41</v>
      </c>
      <c r="Q49" s="104"/>
      <c r="R49" s="89"/>
      <c r="S49" s="89"/>
      <c r="T49" s="89"/>
      <c r="U49" s="89"/>
      <c r="V49" s="89"/>
      <c r="W49" s="89"/>
      <c r="X49" s="89"/>
      <c r="Y49" s="89"/>
      <c r="Z49" s="89"/>
    </row>
    <row r="50" spans="1:26" s="90" customFormat="1" ht="62.25" customHeight="1" x14ac:dyDescent="0.3">
      <c r="A50" s="41">
        <f>+A49+1</f>
        <v>2</v>
      </c>
      <c r="B50" s="92" t="s">
        <v>112</v>
      </c>
      <c r="C50" s="92" t="s">
        <v>112</v>
      </c>
      <c r="D50" s="91" t="s">
        <v>113</v>
      </c>
      <c r="E50" s="142">
        <v>350</v>
      </c>
      <c r="F50" s="92" t="s">
        <v>97</v>
      </c>
      <c r="G50" s="92"/>
      <c r="H50" s="140">
        <v>41514</v>
      </c>
      <c r="I50" s="140">
        <v>41988</v>
      </c>
      <c r="J50" s="141" t="s">
        <v>98</v>
      </c>
      <c r="K50" s="142">
        <v>13</v>
      </c>
      <c r="L50" s="149">
        <v>2.5</v>
      </c>
      <c r="M50" s="143">
        <v>473</v>
      </c>
      <c r="N50" s="144"/>
      <c r="O50" s="147">
        <v>1257535144</v>
      </c>
      <c r="P50" s="146">
        <v>43</v>
      </c>
      <c r="Q50" s="104" t="s">
        <v>160</v>
      </c>
      <c r="R50" s="89"/>
      <c r="S50" s="89"/>
      <c r="T50" s="89"/>
      <c r="U50" s="89"/>
      <c r="V50" s="89"/>
      <c r="W50" s="89"/>
      <c r="X50" s="89"/>
      <c r="Y50" s="89"/>
      <c r="Z50" s="89"/>
    </row>
    <row r="51" spans="1:26" s="23" customFormat="1" x14ac:dyDescent="0.3">
      <c r="A51" s="41"/>
      <c r="B51" s="44" t="s">
        <v>16</v>
      </c>
      <c r="C51" s="43"/>
      <c r="D51" s="42"/>
      <c r="E51" s="111"/>
      <c r="F51" s="20"/>
      <c r="G51" s="20"/>
      <c r="H51" s="94"/>
      <c r="I51" s="94"/>
      <c r="J51" s="21"/>
      <c r="K51" s="45">
        <f>SUM(K49:K50)</f>
        <v>24.5</v>
      </c>
      <c r="L51" s="45">
        <f>SUM(L49:L50)</f>
        <v>2.5</v>
      </c>
      <c r="M51" s="113"/>
      <c r="N51" s="45">
        <f>SUM(N49:N50)</f>
        <v>0</v>
      </c>
      <c r="O51" s="22"/>
      <c r="P51" s="22"/>
      <c r="Q51" s="105"/>
    </row>
    <row r="52" spans="1:26" s="24" customFormat="1" x14ac:dyDescent="0.3">
      <c r="E52" s="25"/>
    </row>
    <row r="53" spans="1:26" s="24" customFormat="1" x14ac:dyDescent="0.3">
      <c r="B53" s="181" t="s">
        <v>28</v>
      </c>
      <c r="C53" s="181" t="s">
        <v>27</v>
      </c>
      <c r="D53" s="179" t="s">
        <v>34</v>
      </c>
      <c r="E53" s="179"/>
    </row>
    <row r="54" spans="1:26" s="24" customFormat="1" x14ac:dyDescent="0.3">
      <c r="B54" s="182"/>
      <c r="C54" s="182"/>
      <c r="D54" s="54" t="s">
        <v>23</v>
      </c>
      <c r="E54" s="55" t="s">
        <v>24</v>
      </c>
    </row>
    <row r="55" spans="1:26" s="24" customFormat="1" ht="30.6" customHeight="1" x14ac:dyDescent="0.3">
      <c r="B55" s="52" t="s">
        <v>21</v>
      </c>
      <c r="C55" s="53" t="s">
        <v>187</v>
      </c>
      <c r="D55" s="51" t="s">
        <v>114</v>
      </c>
      <c r="E55" s="51"/>
      <c r="F55" s="26"/>
      <c r="G55" s="26"/>
      <c r="H55" s="26"/>
      <c r="I55" s="26"/>
      <c r="J55" s="26"/>
      <c r="K55" s="26"/>
      <c r="L55" s="26"/>
      <c r="M55" s="26"/>
    </row>
    <row r="56" spans="1:26" s="24" customFormat="1" ht="30" customHeight="1" x14ac:dyDescent="0.3">
      <c r="B56" s="52" t="s">
        <v>25</v>
      </c>
      <c r="C56" s="53" t="s">
        <v>115</v>
      </c>
      <c r="D56" s="51" t="s">
        <v>114</v>
      </c>
      <c r="E56" s="51"/>
    </row>
    <row r="57" spans="1:26" s="24" customFormat="1" x14ac:dyDescent="0.3">
      <c r="B57" s="27"/>
      <c r="C57" s="177"/>
      <c r="D57" s="177"/>
      <c r="E57" s="177"/>
      <c r="F57" s="177"/>
      <c r="G57" s="177"/>
      <c r="H57" s="177"/>
      <c r="I57" s="177"/>
      <c r="J57" s="177"/>
      <c r="K57" s="177"/>
      <c r="L57" s="177"/>
      <c r="M57" s="177"/>
      <c r="N57" s="177"/>
    </row>
    <row r="58" spans="1:26" ht="28.2" customHeight="1" thickBot="1" x14ac:dyDescent="0.35"/>
    <row r="59" spans="1:26" ht="26.4" thickBot="1" x14ac:dyDescent="0.35">
      <c r="B59" s="176" t="s">
        <v>68</v>
      </c>
      <c r="C59" s="176"/>
      <c r="D59" s="176"/>
      <c r="E59" s="176"/>
      <c r="F59" s="176"/>
      <c r="G59" s="176"/>
      <c r="H59" s="176"/>
      <c r="I59" s="176"/>
      <c r="J59" s="176"/>
      <c r="K59" s="176"/>
      <c r="L59" s="176"/>
      <c r="M59" s="176"/>
      <c r="N59" s="176"/>
    </row>
    <row r="62" spans="1:26" s="85" customFormat="1" ht="131.25" customHeight="1" x14ac:dyDescent="0.3">
      <c r="B62" s="97" t="s">
        <v>110</v>
      </c>
      <c r="C62" s="97" t="s">
        <v>2</v>
      </c>
      <c r="D62" s="97" t="s">
        <v>70</v>
      </c>
      <c r="E62" s="97" t="s">
        <v>69</v>
      </c>
      <c r="F62" s="97" t="s">
        <v>71</v>
      </c>
      <c r="G62" s="97" t="s">
        <v>72</v>
      </c>
      <c r="H62" s="97" t="s">
        <v>73</v>
      </c>
      <c r="I62" s="97" t="s">
        <v>74</v>
      </c>
      <c r="J62" s="97" t="s">
        <v>75</v>
      </c>
      <c r="K62" s="97" t="s">
        <v>76</v>
      </c>
      <c r="L62" s="97" t="s">
        <v>77</v>
      </c>
      <c r="M62" s="117" t="s">
        <v>78</v>
      </c>
      <c r="N62" s="117" t="s">
        <v>79</v>
      </c>
      <c r="O62" s="166" t="s">
        <v>3</v>
      </c>
      <c r="P62" s="167"/>
      <c r="Q62" s="97" t="s">
        <v>18</v>
      </c>
    </row>
    <row r="63" spans="1:26" ht="46.5" customHeight="1" x14ac:dyDescent="0.3">
      <c r="B63" s="2" t="s">
        <v>117</v>
      </c>
      <c r="C63" s="118" t="s">
        <v>116</v>
      </c>
      <c r="D63" s="114" t="s">
        <v>118</v>
      </c>
      <c r="E63" s="51">
        <v>80</v>
      </c>
      <c r="F63" s="51"/>
      <c r="G63" s="51"/>
      <c r="H63" s="51" t="s">
        <v>97</v>
      </c>
      <c r="I63" s="51"/>
      <c r="J63" s="51" t="s">
        <v>97</v>
      </c>
      <c r="K63" s="100" t="s">
        <v>97</v>
      </c>
      <c r="L63" s="100" t="s">
        <v>97</v>
      </c>
      <c r="M63" s="100" t="s">
        <v>97</v>
      </c>
      <c r="N63" s="100" t="s">
        <v>97</v>
      </c>
      <c r="O63" s="150"/>
      <c r="P63" s="151"/>
      <c r="Q63" s="100" t="s">
        <v>97</v>
      </c>
    </row>
    <row r="64" spans="1:26" ht="63" customHeight="1" x14ac:dyDescent="0.3">
      <c r="B64" s="2" t="s">
        <v>119</v>
      </c>
      <c r="C64" s="135" t="s">
        <v>120</v>
      </c>
      <c r="D64" s="114" t="s">
        <v>118</v>
      </c>
      <c r="E64" s="51">
        <v>384</v>
      </c>
      <c r="F64" s="51"/>
      <c r="G64" s="51"/>
      <c r="H64" s="51"/>
      <c r="I64" s="51" t="s">
        <v>98</v>
      </c>
      <c r="J64" s="51"/>
      <c r="K64" s="135"/>
      <c r="L64" s="135"/>
      <c r="M64" s="135"/>
      <c r="N64" s="135"/>
      <c r="O64" s="150" t="s">
        <v>121</v>
      </c>
      <c r="P64" s="151"/>
      <c r="Q64" s="100" t="s">
        <v>98</v>
      </c>
    </row>
    <row r="65" spans="2:17" x14ac:dyDescent="0.3">
      <c r="B65" s="5" t="s">
        <v>1</v>
      </c>
    </row>
    <row r="66" spans="2:17" x14ac:dyDescent="0.3">
      <c r="B66" s="5" t="s">
        <v>37</v>
      </c>
    </row>
    <row r="67" spans="2:17" x14ac:dyDescent="0.3">
      <c r="B67" s="5" t="s">
        <v>62</v>
      </c>
    </row>
    <row r="69" spans="2:17" ht="15" thickBot="1" x14ac:dyDescent="0.35"/>
    <row r="70" spans="2:17" ht="26.4" thickBot="1" x14ac:dyDescent="0.35">
      <c r="B70" s="160" t="s">
        <v>38</v>
      </c>
      <c r="C70" s="161"/>
      <c r="D70" s="161"/>
      <c r="E70" s="161"/>
      <c r="F70" s="161"/>
      <c r="G70" s="161"/>
      <c r="H70" s="161"/>
      <c r="I70" s="161"/>
      <c r="J70" s="161"/>
      <c r="K70" s="161"/>
      <c r="L70" s="161"/>
      <c r="M70" s="161"/>
      <c r="N70" s="162"/>
    </row>
    <row r="75" spans="2:17" ht="89.25" customHeight="1" x14ac:dyDescent="0.3">
      <c r="B75" s="50" t="s">
        <v>0</v>
      </c>
      <c r="C75" s="50" t="s">
        <v>39</v>
      </c>
      <c r="D75" s="50" t="s">
        <v>40</v>
      </c>
      <c r="E75" s="50" t="s">
        <v>80</v>
      </c>
      <c r="F75" s="50" t="s">
        <v>82</v>
      </c>
      <c r="G75" s="50" t="s">
        <v>83</v>
      </c>
      <c r="H75" s="50" t="s">
        <v>84</v>
      </c>
      <c r="I75" s="50" t="s">
        <v>81</v>
      </c>
      <c r="J75" s="166" t="s">
        <v>85</v>
      </c>
      <c r="K75" s="183"/>
      <c r="L75" s="167"/>
      <c r="M75" s="50" t="s">
        <v>86</v>
      </c>
      <c r="N75" s="50" t="s">
        <v>41</v>
      </c>
      <c r="O75" s="50" t="s">
        <v>42</v>
      </c>
      <c r="P75" s="166" t="s">
        <v>3</v>
      </c>
      <c r="Q75" s="167"/>
    </row>
    <row r="76" spans="2:17" ht="88.5" customHeight="1" x14ac:dyDescent="0.3">
      <c r="B76" s="71" t="s">
        <v>43</v>
      </c>
      <c r="C76" s="66">
        <v>1</v>
      </c>
      <c r="D76" s="66" t="s">
        <v>122</v>
      </c>
      <c r="E76" s="137">
        <v>1077861514</v>
      </c>
      <c r="F76" s="66" t="s">
        <v>124</v>
      </c>
      <c r="G76" s="66" t="s">
        <v>123</v>
      </c>
      <c r="H76" s="115">
        <v>41481</v>
      </c>
      <c r="I76" s="114">
        <v>137036</v>
      </c>
      <c r="J76" s="92" t="s">
        <v>128</v>
      </c>
      <c r="K76" s="114" t="s">
        <v>126</v>
      </c>
      <c r="L76" s="114" t="s">
        <v>127</v>
      </c>
      <c r="M76" s="66" t="s">
        <v>97</v>
      </c>
      <c r="N76" s="66" t="s">
        <v>98</v>
      </c>
      <c r="O76" s="66" t="s">
        <v>97</v>
      </c>
      <c r="P76" s="150" t="s">
        <v>125</v>
      </c>
      <c r="Q76" s="151"/>
    </row>
    <row r="77" spans="2:17" ht="103.5" customHeight="1" x14ac:dyDescent="0.3">
      <c r="B77" s="76" t="s">
        <v>43</v>
      </c>
      <c r="C77" s="66">
        <v>1</v>
      </c>
      <c r="D77" s="66" t="s">
        <v>132</v>
      </c>
      <c r="E77" s="137">
        <v>1075232712</v>
      </c>
      <c r="F77" s="66" t="s">
        <v>129</v>
      </c>
      <c r="G77" s="66" t="s">
        <v>123</v>
      </c>
      <c r="H77" s="115">
        <v>41544</v>
      </c>
      <c r="I77" s="114">
        <v>146605</v>
      </c>
      <c r="J77" s="136" t="s">
        <v>112</v>
      </c>
      <c r="K77" s="114" t="s">
        <v>133</v>
      </c>
      <c r="L77" s="114" t="s">
        <v>134</v>
      </c>
      <c r="M77" s="119" t="s">
        <v>97</v>
      </c>
      <c r="N77" s="66" t="s">
        <v>97</v>
      </c>
      <c r="O77" s="66" t="s">
        <v>97</v>
      </c>
      <c r="P77" s="169"/>
      <c r="Q77" s="169"/>
    </row>
    <row r="78" spans="2:17" ht="72.75" customHeight="1" x14ac:dyDescent="0.3">
      <c r="B78" s="71" t="s">
        <v>44</v>
      </c>
      <c r="C78" s="66">
        <v>1</v>
      </c>
      <c r="D78" s="119" t="s">
        <v>130</v>
      </c>
      <c r="E78" s="137">
        <v>1075225755</v>
      </c>
      <c r="F78" s="119" t="s">
        <v>129</v>
      </c>
      <c r="G78" s="119" t="s">
        <v>123</v>
      </c>
      <c r="H78" s="115">
        <v>41541</v>
      </c>
      <c r="I78" s="114">
        <v>145876</v>
      </c>
      <c r="J78" s="136" t="s">
        <v>112</v>
      </c>
      <c r="K78" s="114" t="s">
        <v>180</v>
      </c>
      <c r="L78" s="114" t="s">
        <v>131</v>
      </c>
      <c r="M78" s="119" t="s">
        <v>97</v>
      </c>
      <c r="N78" s="119" t="s">
        <v>97</v>
      </c>
      <c r="O78" s="119" t="s">
        <v>97</v>
      </c>
      <c r="P78" s="169"/>
      <c r="Q78" s="169"/>
    </row>
    <row r="79" spans="2:17" ht="58.5" customHeight="1" x14ac:dyDescent="0.3">
      <c r="B79" s="76" t="s">
        <v>44</v>
      </c>
      <c r="C79" s="66">
        <v>1</v>
      </c>
      <c r="D79" s="119" t="s">
        <v>135</v>
      </c>
      <c r="E79" s="137">
        <v>1077850127</v>
      </c>
      <c r="F79" s="119" t="s">
        <v>129</v>
      </c>
      <c r="G79" s="119" t="s">
        <v>136</v>
      </c>
      <c r="H79" s="115">
        <v>41390</v>
      </c>
      <c r="I79" s="114">
        <v>135427</v>
      </c>
      <c r="J79" s="136" t="s">
        <v>112</v>
      </c>
      <c r="K79" s="114" t="s">
        <v>137</v>
      </c>
      <c r="L79" s="114" t="s">
        <v>138</v>
      </c>
      <c r="M79" s="119" t="s">
        <v>97</v>
      </c>
      <c r="N79" s="119" t="s">
        <v>97</v>
      </c>
      <c r="O79" s="119" t="s">
        <v>97</v>
      </c>
      <c r="P79" s="169"/>
      <c r="Q79" s="169"/>
    </row>
    <row r="80" spans="2:17" ht="61.5" customHeight="1" x14ac:dyDescent="0.3">
      <c r="B80" s="76" t="s">
        <v>44</v>
      </c>
      <c r="C80" s="66">
        <v>1</v>
      </c>
      <c r="D80" s="66" t="s">
        <v>139</v>
      </c>
      <c r="E80" s="137">
        <v>1075212792</v>
      </c>
      <c r="F80" s="66" t="s">
        <v>124</v>
      </c>
      <c r="G80" s="136" t="s">
        <v>123</v>
      </c>
      <c r="H80" s="115">
        <v>40235</v>
      </c>
      <c r="I80" s="114"/>
      <c r="J80" s="66" t="s">
        <v>141</v>
      </c>
      <c r="K80" s="114" t="s">
        <v>140</v>
      </c>
      <c r="L80" s="114" t="s">
        <v>142</v>
      </c>
      <c r="M80" s="119" t="s">
        <v>97</v>
      </c>
      <c r="N80" s="66" t="s">
        <v>97</v>
      </c>
      <c r="O80" s="66" t="s">
        <v>97</v>
      </c>
      <c r="P80" s="169"/>
      <c r="Q80" s="169"/>
    </row>
    <row r="82" spans="2:17" ht="15" thickBot="1" x14ac:dyDescent="0.35"/>
    <row r="83" spans="2:17" ht="26.4" thickBot="1" x14ac:dyDescent="0.35">
      <c r="B83" s="160" t="s">
        <v>46</v>
      </c>
      <c r="C83" s="161"/>
      <c r="D83" s="161"/>
      <c r="E83" s="161"/>
      <c r="F83" s="161"/>
      <c r="G83" s="161"/>
      <c r="H83" s="161"/>
      <c r="I83" s="161"/>
      <c r="J83" s="161"/>
      <c r="K83" s="161"/>
      <c r="L83" s="161"/>
      <c r="M83" s="161"/>
      <c r="N83" s="162"/>
    </row>
    <row r="86" spans="2:17" ht="46.2" customHeight="1" x14ac:dyDescent="0.3">
      <c r="B86" s="60" t="s">
        <v>33</v>
      </c>
      <c r="C86" s="60" t="s">
        <v>47</v>
      </c>
      <c r="D86" s="166" t="s">
        <v>3</v>
      </c>
      <c r="E86" s="167"/>
    </row>
    <row r="87" spans="2:17" ht="46.95" customHeight="1" x14ac:dyDescent="0.3">
      <c r="B87" s="61" t="s">
        <v>87</v>
      </c>
      <c r="C87" s="107" t="s">
        <v>97</v>
      </c>
      <c r="D87" s="168"/>
      <c r="E87" s="168"/>
    </row>
    <row r="90" spans="2:17" ht="25.8" x14ac:dyDescent="0.3">
      <c r="B90" s="158" t="s">
        <v>64</v>
      </c>
      <c r="C90" s="159"/>
      <c r="D90" s="159"/>
      <c r="E90" s="159"/>
      <c r="F90" s="159"/>
      <c r="G90" s="159"/>
      <c r="H90" s="159"/>
      <c r="I90" s="159"/>
      <c r="J90" s="159"/>
      <c r="K90" s="159"/>
      <c r="L90" s="159"/>
      <c r="M90" s="159"/>
      <c r="N90" s="159"/>
      <c r="O90" s="159"/>
      <c r="P90" s="159"/>
    </row>
    <row r="92" spans="2:17" ht="15" thickBot="1" x14ac:dyDescent="0.35"/>
    <row r="93" spans="2:17" ht="26.4" thickBot="1" x14ac:dyDescent="0.35">
      <c r="B93" s="160" t="s">
        <v>54</v>
      </c>
      <c r="C93" s="161"/>
      <c r="D93" s="161"/>
      <c r="E93" s="161"/>
      <c r="F93" s="161"/>
      <c r="G93" s="161"/>
      <c r="H93" s="161"/>
      <c r="I93" s="161"/>
      <c r="J93" s="161"/>
      <c r="K93" s="161"/>
      <c r="L93" s="161"/>
      <c r="M93" s="161"/>
      <c r="N93" s="162"/>
    </row>
    <row r="95" spans="2:17" ht="15" thickBot="1" x14ac:dyDescent="0.35">
      <c r="M95" s="57"/>
      <c r="N95" s="57"/>
    </row>
    <row r="96" spans="2:17" s="85" customFormat="1" ht="109.5" customHeight="1" x14ac:dyDescent="0.3">
      <c r="B96" s="95" t="s">
        <v>106</v>
      </c>
      <c r="C96" s="95" t="s">
        <v>107</v>
      </c>
      <c r="D96" s="95" t="s">
        <v>108</v>
      </c>
      <c r="E96" s="95" t="s">
        <v>45</v>
      </c>
      <c r="F96" s="95" t="s">
        <v>22</v>
      </c>
      <c r="G96" s="95" t="s">
        <v>67</v>
      </c>
      <c r="H96" s="95" t="s">
        <v>17</v>
      </c>
      <c r="I96" s="95" t="s">
        <v>10</v>
      </c>
      <c r="J96" s="95" t="s">
        <v>31</v>
      </c>
      <c r="K96" s="95" t="s">
        <v>61</v>
      </c>
      <c r="L96" s="95" t="s">
        <v>20</v>
      </c>
      <c r="M96" s="81" t="s">
        <v>26</v>
      </c>
      <c r="N96" s="95" t="s">
        <v>109</v>
      </c>
      <c r="O96" s="95" t="s">
        <v>36</v>
      </c>
      <c r="P96" s="96" t="s">
        <v>11</v>
      </c>
      <c r="Q96" s="96" t="s">
        <v>19</v>
      </c>
    </row>
    <row r="97" spans="1:26" s="90" customFormat="1" ht="57.75" customHeight="1" x14ac:dyDescent="0.3">
      <c r="A97" s="41">
        <v>1</v>
      </c>
      <c r="B97" s="92" t="s">
        <v>112</v>
      </c>
      <c r="C97" s="92" t="s">
        <v>112</v>
      </c>
      <c r="D97" s="91" t="s">
        <v>113</v>
      </c>
      <c r="E97" s="110">
        <v>137</v>
      </c>
      <c r="F97" s="111" t="s">
        <v>97</v>
      </c>
      <c r="G97" s="110"/>
      <c r="H97" s="94">
        <v>40557</v>
      </c>
      <c r="I97" s="94">
        <v>40908</v>
      </c>
      <c r="J97" s="88" t="s">
        <v>98</v>
      </c>
      <c r="K97" s="125">
        <v>11.5</v>
      </c>
      <c r="L97" s="126"/>
      <c r="M97" s="112">
        <v>1173</v>
      </c>
      <c r="N97" s="103"/>
      <c r="O97" s="121">
        <v>812389619</v>
      </c>
      <c r="P97" s="22"/>
      <c r="Q97" s="104" t="s">
        <v>188</v>
      </c>
      <c r="R97" s="89"/>
      <c r="S97" s="89"/>
      <c r="T97" s="89"/>
      <c r="U97" s="89"/>
      <c r="V97" s="89"/>
      <c r="W97" s="89"/>
      <c r="X97" s="89"/>
      <c r="Y97" s="89"/>
      <c r="Z97" s="89"/>
    </row>
    <row r="98" spans="1:26" s="90" customFormat="1" ht="36" customHeight="1" x14ac:dyDescent="0.3">
      <c r="A98" s="41">
        <f>+A97+1</f>
        <v>2</v>
      </c>
      <c r="B98" s="92" t="s">
        <v>112</v>
      </c>
      <c r="C98" s="92" t="s">
        <v>112</v>
      </c>
      <c r="D98" s="91" t="s">
        <v>113</v>
      </c>
      <c r="E98" s="126">
        <v>115</v>
      </c>
      <c r="F98" s="111" t="s">
        <v>97</v>
      </c>
      <c r="G98" s="111"/>
      <c r="H98" s="94">
        <v>41297</v>
      </c>
      <c r="I98" s="94">
        <v>41639</v>
      </c>
      <c r="J98" s="88" t="s">
        <v>98</v>
      </c>
      <c r="K98" s="125">
        <v>11</v>
      </c>
      <c r="L98" s="126"/>
      <c r="M98" s="112">
        <v>1469</v>
      </c>
      <c r="N98" s="80"/>
      <c r="O98" s="122">
        <v>1025297143</v>
      </c>
      <c r="P98" s="22"/>
      <c r="Q98" s="104" t="s">
        <v>188</v>
      </c>
      <c r="R98" s="89"/>
      <c r="S98" s="89"/>
      <c r="T98" s="89"/>
      <c r="U98" s="89"/>
      <c r="V98" s="89"/>
      <c r="W98" s="89"/>
      <c r="X98" s="89"/>
      <c r="Y98" s="89"/>
      <c r="Z98" s="89"/>
    </row>
    <row r="99" spans="1:26" s="90" customFormat="1" ht="48" customHeight="1" x14ac:dyDescent="0.3">
      <c r="A99" s="41">
        <f t="shared" ref="A99" si="0">+A98+1</f>
        <v>3</v>
      </c>
      <c r="B99" s="92" t="s">
        <v>112</v>
      </c>
      <c r="C99" s="92" t="s">
        <v>112</v>
      </c>
      <c r="D99" s="91" t="s">
        <v>113</v>
      </c>
      <c r="E99" s="111">
        <v>163</v>
      </c>
      <c r="F99" s="111" t="s">
        <v>97</v>
      </c>
      <c r="G99" s="111"/>
      <c r="H99" s="94">
        <v>41659</v>
      </c>
      <c r="I99" s="94">
        <v>41973</v>
      </c>
      <c r="J99" s="88" t="s">
        <v>98</v>
      </c>
      <c r="K99" s="125"/>
      <c r="L99" s="125">
        <v>10.3</v>
      </c>
      <c r="M99" s="112">
        <v>1792</v>
      </c>
      <c r="N99" s="80"/>
      <c r="O99" s="122">
        <v>1896157802</v>
      </c>
      <c r="P99" s="22"/>
      <c r="Q99" s="104" t="s">
        <v>189</v>
      </c>
      <c r="R99" s="89"/>
      <c r="S99" s="89"/>
      <c r="T99" s="89"/>
      <c r="U99" s="89"/>
      <c r="V99" s="89"/>
      <c r="W99" s="89"/>
      <c r="X99" s="89"/>
      <c r="Y99" s="89"/>
      <c r="Z99" s="89"/>
    </row>
    <row r="100" spans="1:26" s="90" customFormat="1" x14ac:dyDescent="0.3">
      <c r="A100" s="41"/>
      <c r="B100" s="44" t="s">
        <v>16</v>
      </c>
      <c r="C100" s="92"/>
      <c r="D100" s="91"/>
      <c r="E100" s="111"/>
      <c r="F100" s="111"/>
      <c r="G100" s="111"/>
      <c r="H100" s="94"/>
      <c r="I100" s="94"/>
      <c r="J100" s="88"/>
      <c r="K100" s="93"/>
      <c r="L100" s="93"/>
      <c r="M100" s="113"/>
      <c r="N100" s="93"/>
      <c r="O100" s="124"/>
      <c r="P100" s="22"/>
      <c r="Q100" s="105"/>
    </row>
    <row r="101" spans="1:26" x14ac:dyDescent="0.3">
      <c r="B101" s="24"/>
      <c r="C101" s="24"/>
      <c r="D101" s="24"/>
      <c r="E101" s="25"/>
      <c r="F101" s="24"/>
      <c r="G101" s="24"/>
      <c r="H101" s="24"/>
      <c r="I101" s="24"/>
      <c r="J101" s="24"/>
      <c r="K101" s="24"/>
      <c r="L101" s="24"/>
      <c r="M101" s="24"/>
      <c r="N101" s="24"/>
      <c r="O101" s="24"/>
      <c r="P101" s="24"/>
    </row>
    <row r="102" spans="1:26" ht="18" x14ac:dyDescent="0.3">
      <c r="B102" s="52" t="s">
        <v>32</v>
      </c>
      <c r="C102" s="65" t="s">
        <v>143</v>
      </c>
      <c r="H102" s="26"/>
      <c r="I102" s="26"/>
      <c r="J102" s="26"/>
      <c r="K102" s="26"/>
      <c r="L102" s="26"/>
      <c r="M102" s="26"/>
      <c r="N102" s="24"/>
      <c r="O102" s="24"/>
      <c r="P102" s="24"/>
    </row>
    <row r="104" spans="1:26" ht="15" thickBot="1" x14ac:dyDescent="0.35"/>
    <row r="105" spans="1:26" ht="37.200000000000003" customHeight="1" thickBot="1" x14ac:dyDescent="0.35">
      <c r="B105" s="68" t="s">
        <v>49</v>
      </c>
      <c r="C105" s="69" t="s">
        <v>50</v>
      </c>
      <c r="D105" s="68" t="s">
        <v>51</v>
      </c>
      <c r="E105" s="69" t="s">
        <v>55</v>
      </c>
    </row>
    <row r="106" spans="1:26" ht="41.4" customHeight="1" x14ac:dyDescent="0.3">
      <c r="B106" s="59" t="s">
        <v>88</v>
      </c>
      <c r="C106" s="62">
        <v>20</v>
      </c>
      <c r="D106" s="62"/>
      <c r="E106" s="163">
        <f>+D106+D107+D108</f>
        <v>40</v>
      </c>
    </row>
    <row r="107" spans="1:26" x14ac:dyDescent="0.3">
      <c r="B107" s="59" t="s">
        <v>89</v>
      </c>
      <c r="C107" s="51">
        <v>30</v>
      </c>
      <c r="D107" s="63"/>
      <c r="E107" s="164"/>
    </row>
    <row r="108" spans="1:26" ht="15" thickBot="1" x14ac:dyDescent="0.35">
      <c r="B108" s="59" t="s">
        <v>90</v>
      </c>
      <c r="C108" s="64">
        <v>40</v>
      </c>
      <c r="D108" s="64">
        <v>40</v>
      </c>
      <c r="E108" s="165"/>
    </row>
    <row r="110" spans="1:26" ht="15" thickBot="1" x14ac:dyDescent="0.35"/>
    <row r="111" spans="1:26" ht="26.4" thickBot="1" x14ac:dyDescent="0.35">
      <c r="B111" s="160" t="s">
        <v>52</v>
      </c>
      <c r="C111" s="161"/>
      <c r="D111" s="161"/>
      <c r="E111" s="161"/>
      <c r="F111" s="161"/>
      <c r="G111" s="161"/>
      <c r="H111" s="161"/>
      <c r="I111" s="161"/>
      <c r="J111" s="161"/>
      <c r="K111" s="161"/>
      <c r="L111" s="161"/>
      <c r="M111" s="161"/>
      <c r="N111" s="162"/>
    </row>
    <row r="113" spans="2:17" ht="76.5" customHeight="1" x14ac:dyDescent="0.3">
      <c r="B113" s="50" t="s">
        <v>0</v>
      </c>
      <c r="C113" s="50" t="s">
        <v>39</v>
      </c>
      <c r="D113" s="50" t="s">
        <v>40</v>
      </c>
      <c r="E113" s="50" t="s">
        <v>80</v>
      </c>
      <c r="F113" s="50" t="s">
        <v>82</v>
      </c>
      <c r="G113" s="50" t="s">
        <v>83</v>
      </c>
      <c r="H113" s="50" t="s">
        <v>84</v>
      </c>
      <c r="I113" s="50" t="s">
        <v>81</v>
      </c>
      <c r="J113" s="166" t="s">
        <v>85</v>
      </c>
      <c r="K113" s="183"/>
      <c r="L113" s="167"/>
      <c r="M113" s="50" t="s">
        <v>86</v>
      </c>
      <c r="N113" s="50" t="s">
        <v>41</v>
      </c>
      <c r="O113" s="50" t="s">
        <v>42</v>
      </c>
      <c r="P113" s="166" t="s">
        <v>3</v>
      </c>
      <c r="Q113" s="167"/>
    </row>
    <row r="114" spans="2:17" s="120" customFormat="1" ht="83.25" customHeight="1" x14ac:dyDescent="0.3">
      <c r="B114" s="116" t="s">
        <v>93</v>
      </c>
      <c r="C114" s="116">
        <v>1</v>
      </c>
      <c r="D114" s="116" t="s">
        <v>144</v>
      </c>
      <c r="E114" s="137">
        <v>80088715</v>
      </c>
      <c r="F114" s="116" t="s">
        <v>129</v>
      </c>
      <c r="G114" s="115" t="s">
        <v>145</v>
      </c>
      <c r="H114" s="115">
        <v>38842</v>
      </c>
      <c r="I114" s="114">
        <v>129457</v>
      </c>
      <c r="J114" s="92" t="s">
        <v>148</v>
      </c>
      <c r="K114" s="114" t="s">
        <v>146</v>
      </c>
      <c r="L114" s="114" t="s">
        <v>147</v>
      </c>
      <c r="M114" s="116" t="s">
        <v>97</v>
      </c>
      <c r="N114" s="116" t="s">
        <v>97</v>
      </c>
      <c r="O114" s="116" t="s">
        <v>97</v>
      </c>
      <c r="P114" s="169"/>
      <c r="Q114" s="169"/>
    </row>
    <row r="115" spans="2:17" s="120" customFormat="1" ht="129.75" customHeight="1" x14ac:dyDescent="0.3">
      <c r="B115" s="116" t="s">
        <v>94</v>
      </c>
      <c r="C115" s="116">
        <v>1</v>
      </c>
      <c r="D115" s="116" t="s">
        <v>149</v>
      </c>
      <c r="E115" s="137">
        <v>26401246</v>
      </c>
      <c r="F115" s="116" t="s">
        <v>150</v>
      </c>
      <c r="G115" s="116" t="s">
        <v>123</v>
      </c>
      <c r="H115" s="115">
        <v>39260</v>
      </c>
      <c r="I115" s="114"/>
      <c r="J115" s="114" t="s">
        <v>151</v>
      </c>
      <c r="K115" s="119" t="s">
        <v>152</v>
      </c>
      <c r="L115" s="114" t="s">
        <v>153</v>
      </c>
      <c r="M115" s="116" t="s">
        <v>97</v>
      </c>
      <c r="N115" s="116" t="s">
        <v>97</v>
      </c>
      <c r="O115" s="116" t="s">
        <v>97</v>
      </c>
      <c r="P115" s="150"/>
      <c r="Q115" s="151"/>
    </row>
    <row r="116" spans="2:17" s="120" customFormat="1" ht="102" customHeight="1" x14ac:dyDescent="0.3">
      <c r="B116" s="116" t="s">
        <v>95</v>
      </c>
      <c r="C116" s="116">
        <v>1</v>
      </c>
      <c r="D116" s="116" t="s">
        <v>154</v>
      </c>
      <c r="E116" s="137">
        <v>12129786</v>
      </c>
      <c r="F116" s="116" t="s">
        <v>156</v>
      </c>
      <c r="G116" s="116" t="s">
        <v>155</v>
      </c>
      <c r="H116" s="115">
        <v>37309</v>
      </c>
      <c r="I116" s="114"/>
      <c r="J116" s="116" t="s">
        <v>158</v>
      </c>
      <c r="K116" s="114" t="s">
        <v>157</v>
      </c>
      <c r="L116" s="114" t="s">
        <v>159</v>
      </c>
      <c r="M116" s="116" t="s">
        <v>97</v>
      </c>
      <c r="N116" s="116" t="s">
        <v>97</v>
      </c>
      <c r="O116" s="116" t="s">
        <v>97</v>
      </c>
      <c r="P116" s="169"/>
      <c r="Q116" s="169"/>
    </row>
    <row r="119" spans="2:17" ht="15" thickBot="1" x14ac:dyDescent="0.35"/>
    <row r="120" spans="2:17" ht="54" customHeight="1" x14ac:dyDescent="0.3">
      <c r="B120" s="67" t="s">
        <v>33</v>
      </c>
      <c r="C120" s="67" t="s">
        <v>49</v>
      </c>
      <c r="D120" s="50" t="s">
        <v>50</v>
      </c>
      <c r="E120" s="67" t="s">
        <v>51</v>
      </c>
      <c r="F120" s="69" t="s">
        <v>56</v>
      </c>
      <c r="G120" s="74"/>
    </row>
    <row r="121" spans="2:17" ht="102" customHeight="1" x14ac:dyDescent="0.3">
      <c r="B121" s="152" t="s">
        <v>53</v>
      </c>
      <c r="C121" s="106" t="s">
        <v>111</v>
      </c>
      <c r="D121" s="63">
        <v>25</v>
      </c>
      <c r="E121" s="63">
        <v>25</v>
      </c>
      <c r="F121" s="153">
        <f>+E121+E122+E123</f>
        <v>60</v>
      </c>
      <c r="G121" s="75"/>
    </row>
    <row r="122" spans="2:17" ht="97.5" customHeight="1" x14ac:dyDescent="0.3">
      <c r="B122" s="152"/>
      <c r="C122" s="106" t="s">
        <v>91</v>
      </c>
      <c r="D122" s="66">
        <v>25</v>
      </c>
      <c r="E122" s="63">
        <v>25</v>
      </c>
      <c r="F122" s="154"/>
      <c r="G122" s="75"/>
    </row>
    <row r="123" spans="2:17" ht="71.25" customHeight="1" x14ac:dyDescent="0.3">
      <c r="B123" s="152"/>
      <c r="C123" s="106" t="s">
        <v>92</v>
      </c>
      <c r="D123" s="63">
        <v>10</v>
      </c>
      <c r="E123" s="63">
        <v>10</v>
      </c>
      <c r="F123" s="155"/>
      <c r="G123" s="75"/>
    </row>
    <row r="124" spans="2:17" x14ac:dyDescent="0.3">
      <c r="C124"/>
    </row>
    <row r="127" spans="2:17" x14ac:dyDescent="0.3">
      <c r="B127" s="58" t="s">
        <v>57</v>
      </c>
    </row>
    <row r="130" spans="2:5" x14ac:dyDescent="0.3">
      <c r="B130" s="70" t="s">
        <v>33</v>
      </c>
      <c r="C130" s="70" t="s">
        <v>58</v>
      </c>
      <c r="D130" s="67" t="s">
        <v>51</v>
      </c>
      <c r="E130" s="67" t="s">
        <v>16</v>
      </c>
    </row>
    <row r="131" spans="2:5" ht="27.6" x14ac:dyDescent="0.3">
      <c r="B131" s="1" t="s">
        <v>59</v>
      </c>
      <c r="C131" s="3">
        <v>40</v>
      </c>
      <c r="D131" s="63">
        <f>+E106</f>
        <v>40</v>
      </c>
      <c r="E131" s="156">
        <f>+D131+D132</f>
        <v>100</v>
      </c>
    </row>
    <row r="132" spans="2:5" ht="41.4" x14ac:dyDescent="0.3">
      <c r="B132" s="1" t="s">
        <v>60</v>
      </c>
      <c r="C132" s="3">
        <v>60</v>
      </c>
      <c r="D132" s="63">
        <f>+F121</f>
        <v>60</v>
      </c>
      <c r="E132" s="157"/>
    </row>
  </sheetData>
  <mergeCells count="42">
    <mergeCell ref="P115:Q115"/>
    <mergeCell ref="J113:L113"/>
    <mergeCell ref="P113:Q113"/>
    <mergeCell ref="P114:Q114"/>
    <mergeCell ref="P116:Q116"/>
    <mergeCell ref="J75:L75"/>
    <mergeCell ref="P76:Q76"/>
    <mergeCell ref="P78:Q78"/>
    <mergeCell ref="P79:Q79"/>
    <mergeCell ref="P77:Q77"/>
    <mergeCell ref="P80:Q80"/>
    <mergeCell ref="O64:P64"/>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B121:B123"/>
    <mergeCell ref="F121:F123"/>
    <mergeCell ref="E131:E132"/>
    <mergeCell ref="B2:P2"/>
    <mergeCell ref="B90:P90"/>
    <mergeCell ref="B111:N111"/>
    <mergeCell ref="E106:E108"/>
    <mergeCell ref="B83:N83"/>
    <mergeCell ref="D86:E86"/>
    <mergeCell ref="D87:E87"/>
    <mergeCell ref="B93:N93"/>
    <mergeCell ref="P75:Q75"/>
    <mergeCell ref="B70:N70"/>
    <mergeCell ref="E40:E41"/>
    <mergeCell ref="O62:P62"/>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D85" zoomScaleNormal="100" workbookViewId="0">
      <selection activeCell="D99" sqref="D99"/>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8" t="s">
        <v>63</v>
      </c>
      <c r="C2" s="159"/>
      <c r="D2" s="159"/>
      <c r="E2" s="159"/>
      <c r="F2" s="159"/>
      <c r="G2" s="159"/>
      <c r="H2" s="159"/>
      <c r="I2" s="159"/>
      <c r="J2" s="159"/>
      <c r="K2" s="159"/>
      <c r="L2" s="159"/>
      <c r="M2" s="159"/>
      <c r="N2" s="159"/>
      <c r="O2" s="159"/>
      <c r="P2" s="159"/>
    </row>
    <row r="4" spans="2:16" ht="25.8" x14ac:dyDescent="0.3">
      <c r="B4" s="158" t="s">
        <v>48</v>
      </c>
      <c r="C4" s="159"/>
      <c r="D4" s="159"/>
      <c r="E4" s="159"/>
      <c r="F4" s="159"/>
      <c r="G4" s="159"/>
      <c r="H4" s="159"/>
      <c r="I4" s="159"/>
      <c r="J4" s="159"/>
      <c r="K4" s="159"/>
      <c r="L4" s="159"/>
      <c r="M4" s="159"/>
      <c r="N4" s="159"/>
      <c r="O4" s="159"/>
      <c r="P4" s="159"/>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7</v>
      </c>
      <c r="D10" s="174"/>
      <c r="E10" s="175"/>
      <c r="F10" s="28"/>
      <c r="G10" s="28"/>
      <c r="H10" s="28"/>
      <c r="I10" s="28"/>
      <c r="J10" s="28"/>
      <c r="K10" s="28"/>
      <c r="L10" s="28"/>
      <c r="M10" s="28"/>
      <c r="N10" s="29"/>
    </row>
    <row r="11" spans="2:16" ht="16.2" thickBot="1" x14ac:dyDescent="0.35">
      <c r="B11" s="10" t="s">
        <v>9</v>
      </c>
      <c r="C11" s="11">
        <v>41975</v>
      </c>
      <c r="D11" s="12"/>
      <c r="E11" s="12"/>
      <c r="F11" s="12"/>
      <c r="G11" s="12"/>
      <c r="H11" s="12"/>
      <c r="I11" s="12"/>
      <c r="J11" s="12"/>
      <c r="K11" s="12"/>
      <c r="L11" s="12"/>
      <c r="M11" s="12"/>
      <c r="N11" s="13"/>
    </row>
    <row r="12" spans="2:16" ht="15.6" x14ac:dyDescent="0.3">
      <c r="B12" s="9"/>
      <c r="C12" s="14"/>
      <c r="D12" s="15"/>
      <c r="E12" s="15"/>
      <c r="F12" s="15"/>
      <c r="G12" s="15"/>
      <c r="H12" s="15"/>
      <c r="I12" s="85"/>
      <c r="J12" s="85"/>
      <c r="K12" s="85"/>
      <c r="L12" s="85"/>
      <c r="M12" s="85"/>
      <c r="N12" s="15"/>
    </row>
    <row r="13" spans="2:16" x14ac:dyDescent="0.3">
      <c r="I13" s="85"/>
      <c r="J13" s="85"/>
      <c r="K13" s="85"/>
      <c r="L13" s="85"/>
      <c r="M13" s="85"/>
      <c r="N13" s="86"/>
    </row>
    <row r="14" spans="2:16" x14ac:dyDescent="0.3">
      <c r="B14" s="178" t="s">
        <v>65</v>
      </c>
      <c r="C14" s="178"/>
      <c r="D14" s="130" t="s">
        <v>12</v>
      </c>
      <c r="E14" s="130" t="s">
        <v>13</v>
      </c>
      <c r="F14" s="130" t="s">
        <v>29</v>
      </c>
      <c r="G14" s="72"/>
      <c r="I14" s="32"/>
      <c r="J14" s="32"/>
      <c r="K14" s="32"/>
      <c r="L14" s="32"/>
      <c r="M14" s="32"/>
      <c r="N14" s="86"/>
    </row>
    <row r="15" spans="2:16" x14ac:dyDescent="0.3">
      <c r="B15" s="178"/>
      <c r="C15" s="178"/>
      <c r="D15" s="130">
        <v>7</v>
      </c>
      <c r="E15" s="30">
        <v>887877787</v>
      </c>
      <c r="F15" s="108">
        <v>407</v>
      </c>
      <c r="G15" s="73"/>
      <c r="I15" s="33"/>
      <c r="J15" s="33"/>
      <c r="K15" s="33"/>
      <c r="L15" s="33"/>
      <c r="M15" s="33"/>
      <c r="N15" s="86"/>
    </row>
    <row r="16" spans="2:16" x14ac:dyDescent="0.3">
      <c r="B16" s="178"/>
      <c r="C16" s="178"/>
      <c r="D16" s="130"/>
      <c r="E16" s="30"/>
      <c r="F16" s="30"/>
      <c r="G16" s="73"/>
      <c r="I16" s="33"/>
      <c r="J16" s="33"/>
      <c r="K16" s="33"/>
      <c r="L16" s="33"/>
      <c r="M16" s="33"/>
      <c r="N16" s="86"/>
    </row>
    <row r="17" spans="1:14" x14ac:dyDescent="0.3">
      <c r="B17" s="178"/>
      <c r="C17" s="178"/>
      <c r="D17" s="130"/>
      <c r="E17" s="30"/>
      <c r="F17" s="30"/>
      <c r="G17" s="73"/>
      <c r="I17" s="33"/>
      <c r="J17" s="33"/>
      <c r="K17" s="33"/>
      <c r="L17" s="33"/>
      <c r="M17" s="33"/>
      <c r="N17" s="86"/>
    </row>
    <row r="18" spans="1:14" x14ac:dyDescent="0.3">
      <c r="B18" s="178"/>
      <c r="C18" s="178"/>
      <c r="D18" s="130"/>
      <c r="E18" s="31"/>
      <c r="F18" s="30"/>
      <c r="G18" s="73"/>
      <c r="H18" s="18"/>
      <c r="I18" s="33"/>
      <c r="J18" s="33"/>
      <c r="K18" s="33"/>
      <c r="L18" s="33"/>
      <c r="M18" s="33"/>
      <c r="N18" s="16"/>
    </row>
    <row r="19" spans="1:14" x14ac:dyDescent="0.3">
      <c r="B19" s="178"/>
      <c r="C19" s="178"/>
      <c r="D19" s="130"/>
      <c r="E19" s="31"/>
      <c r="F19" s="30"/>
      <c r="G19" s="73"/>
      <c r="H19" s="18"/>
      <c r="I19" s="35"/>
      <c r="J19" s="35"/>
      <c r="K19" s="35"/>
      <c r="L19" s="35"/>
      <c r="M19" s="35"/>
      <c r="N19" s="16"/>
    </row>
    <row r="20" spans="1:14" x14ac:dyDescent="0.3">
      <c r="B20" s="178"/>
      <c r="C20" s="178"/>
      <c r="D20" s="130"/>
      <c r="E20" s="31"/>
      <c r="F20" s="30"/>
      <c r="G20" s="73"/>
      <c r="H20" s="18"/>
      <c r="I20" s="85"/>
      <c r="J20" s="85"/>
      <c r="K20" s="85"/>
      <c r="L20" s="85"/>
      <c r="M20" s="85"/>
      <c r="N20" s="16"/>
    </row>
    <row r="21" spans="1:14" x14ac:dyDescent="0.3">
      <c r="B21" s="178"/>
      <c r="C21" s="178"/>
      <c r="D21" s="130"/>
      <c r="E21" s="31"/>
      <c r="F21" s="30"/>
      <c r="G21" s="73"/>
      <c r="H21" s="18"/>
      <c r="I21" s="85"/>
      <c r="J21" s="85"/>
      <c r="K21" s="85"/>
      <c r="L21" s="85"/>
      <c r="M21" s="85"/>
      <c r="N21" s="16"/>
    </row>
    <row r="22" spans="1:14" ht="15" thickBot="1" x14ac:dyDescent="0.35">
      <c r="B22" s="170" t="s">
        <v>14</v>
      </c>
      <c r="C22" s="171"/>
      <c r="D22" s="130">
        <f>SUM(D15:D21)</f>
        <v>7</v>
      </c>
      <c r="E22" s="56">
        <f>SUM(E15:E21)</f>
        <v>887877787</v>
      </c>
      <c r="F22" s="109">
        <f>SUM(F15)</f>
        <v>407</v>
      </c>
      <c r="G22" s="73"/>
      <c r="H22" s="18"/>
      <c r="I22" s="85"/>
      <c r="J22" s="85"/>
      <c r="K22" s="85"/>
      <c r="L22" s="85"/>
      <c r="M22" s="85"/>
      <c r="N22" s="16"/>
    </row>
    <row r="23" spans="1:14" ht="29.4" thickBot="1" x14ac:dyDescent="0.35">
      <c r="A23" s="37"/>
      <c r="B23" s="47" t="s">
        <v>15</v>
      </c>
      <c r="C23" s="47" t="s">
        <v>66</v>
      </c>
      <c r="E23" s="32"/>
      <c r="F23" s="32"/>
      <c r="G23" s="32"/>
      <c r="H23" s="32"/>
      <c r="I23" s="6"/>
      <c r="J23" s="6"/>
      <c r="K23" s="6"/>
      <c r="L23" s="6"/>
      <c r="M23" s="6"/>
    </row>
    <row r="24" spans="1:14" ht="15" thickBot="1" x14ac:dyDescent="0.35">
      <c r="A24" s="38">
        <v>1</v>
      </c>
      <c r="C24" s="40">
        <v>325</v>
      </c>
      <c r="D24" s="36"/>
      <c r="E24" s="39">
        <f>E22</f>
        <v>887877787</v>
      </c>
      <c r="F24" s="34"/>
      <c r="G24" s="34"/>
      <c r="H24" s="34"/>
      <c r="I24" s="19"/>
      <c r="J24" s="19"/>
      <c r="K24" s="19"/>
      <c r="L24" s="19"/>
      <c r="M24" s="19"/>
    </row>
    <row r="25" spans="1:14" x14ac:dyDescent="0.3">
      <c r="A25" s="77"/>
      <c r="C25" s="78"/>
      <c r="D25" s="33"/>
      <c r="E25" s="79"/>
      <c r="F25" s="34"/>
      <c r="G25" s="34"/>
      <c r="H25" s="34"/>
      <c r="I25" s="19"/>
      <c r="J25" s="19"/>
      <c r="K25" s="19"/>
      <c r="L25" s="19"/>
      <c r="M25" s="19"/>
    </row>
    <row r="26" spans="1:14" x14ac:dyDescent="0.3">
      <c r="A26" s="77"/>
      <c r="C26" s="78"/>
      <c r="D26" s="33"/>
      <c r="E26" s="79"/>
      <c r="F26" s="34"/>
      <c r="G26" s="34"/>
      <c r="H26" s="34"/>
      <c r="I26" s="19"/>
      <c r="J26" s="19"/>
      <c r="K26" s="19"/>
      <c r="L26" s="19"/>
      <c r="M26" s="19"/>
    </row>
    <row r="27" spans="1:14" x14ac:dyDescent="0.3">
      <c r="A27" s="77"/>
      <c r="B27" s="99" t="s">
        <v>96</v>
      </c>
      <c r="C27" s="82"/>
      <c r="D27" s="82"/>
      <c r="E27" s="82"/>
      <c r="F27" s="82"/>
      <c r="G27" s="82"/>
      <c r="H27" s="82"/>
      <c r="I27" s="85"/>
      <c r="J27" s="85"/>
      <c r="K27" s="85"/>
      <c r="L27" s="85"/>
      <c r="M27" s="85"/>
      <c r="N27" s="86"/>
    </row>
    <row r="28" spans="1:14" x14ac:dyDescent="0.3">
      <c r="A28" s="77"/>
      <c r="B28" s="82"/>
      <c r="C28" s="82"/>
      <c r="D28" s="82"/>
      <c r="E28" s="82"/>
      <c r="F28" s="82"/>
      <c r="G28" s="82"/>
      <c r="H28" s="82"/>
      <c r="I28" s="85"/>
      <c r="J28" s="85"/>
      <c r="K28" s="85"/>
      <c r="L28" s="85"/>
      <c r="M28" s="85"/>
      <c r="N28" s="86"/>
    </row>
    <row r="29" spans="1:14" x14ac:dyDescent="0.3">
      <c r="A29" s="77"/>
      <c r="B29" s="102" t="s">
        <v>33</v>
      </c>
      <c r="C29" s="102" t="s">
        <v>97</v>
      </c>
      <c r="D29" s="102" t="s">
        <v>98</v>
      </c>
      <c r="E29" s="82"/>
      <c r="F29" s="82"/>
      <c r="G29" s="82"/>
      <c r="H29" s="82"/>
      <c r="I29" s="85"/>
      <c r="J29" s="85"/>
      <c r="K29" s="85"/>
      <c r="L29" s="85"/>
      <c r="M29" s="85"/>
      <c r="N29" s="86"/>
    </row>
    <row r="30" spans="1:14" x14ac:dyDescent="0.3">
      <c r="A30" s="77"/>
      <c r="B30" s="98" t="s">
        <v>99</v>
      </c>
      <c r="C30" s="133"/>
      <c r="D30" s="133" t="s">
        <v>114</v>
      </c>
      <c r="E30" s="82"/>
      <c r="F30" s="82"/>
      <c r="G30" s="82"/>
      <c r="H30" s="82"/>
      <c r="I30" s="85"/>
      <c r="J30" s="85"/>
      <c r="K30" s="85"/>
      <c r="L30" s="85"/>
      <c r="M30" s="85"/>
      <c r="N30" s="86"/>
    </row>
    <row r="31" spans="1:14" x14ac:dyDescent="0.3">
      <c r="A31" s="77"/>
      <c r="B31" s="98" t="s">
        <v>100</v>
      </c>
      <c r="C31" s="133" t="s">
        <v>114</v>
      </c>
      <c r="D31" s="133"/>
      <c r="E31" s="82"/>
      <c r="F31" s="82"/>
      <c r="G31" s="82"/>
      <c r="H31" s="82"/>
      <c r="I31" s="85"/>
      <c r="J31" s="85"/>
      <c r="K31" s="85"/>
      <c r="L31" s="85"/>
      <c r="M31" s="85"/>
      <c r="N31" s="86"/>
    </row>
    <row r="32" spans="1:14" x14ac:dyDescent="0.3">
      <c r="A32" s="77"/>
      <c r="B32" s="98" t="s">
        <v>101</v>
      </c>
      <c r="C32" s="133"/>
      <c r="D32" s="133" t="s">
        <v>114</v>
      </c>
      <c r="E32" s="82"/>
      <c r="F32" s="82"/>
      <c r="G32" s="82"/>
      <c r="H32" s="82"/>
      <c r="I32" s="85"/>
      <c r="J32" s="85"/>
      <c r="K32" s="85"/>
      <c r="L32" s="85"/>
      <c r="M32" s="85"/>
      <c r="N32" s="86"/>
    </row>
    <row r="33" spans="1:17" x14ac:dyDescent="0.3">
      <c r="A33" s="77"/>
      <c r="B33" s="98" t="s">
        <v>102</v>
      </c>
      <c r="C33" s="133"/>
      <c r="D33" s="133" t="s">
        <v>114</v>
      </c>
      <c r="E33" s="82"/>
      <c r="F33" s="82"/>
      <c r="G33" s="82"/>
      <c r="H33" s="82"/>
      <c r="I33" s="85"/>
      <c r="J33" s="85"/>
      <c r="K33" s="85"/>
      <c r="L33" s="85"/>
      <c r="M33" s="85"/>
      <c r="N33" s="86"/>
    </row>
    <row r="34" spans="1:17" x14ac:dyDescent="0.3">
      <c r="A34" s="77"/>
      <c r="B34" s="82"/>
      <c r="C34" s="82"/>
      <c r="D34" s="123"/>
      <c r="E34" s="82"/>
      <c r="F34" s="82"/>
      <c r="G34" s="82"/>
      <c r="H34" s="82"/>
      <c r="I34" s="85"/>
      <c r="J34" s="85"/>
      <c r="K34" s="85"/>
      <c r="L34" s="85"/>
      <c r="M34" s="85"/>
      <c r="N34" s="86"/>
    </row>
    <row r="35" spans="1:17" x14ac:dyDescent="0.3">
      <c r="A35" s="77"/>
      <c r="B35" s="82"/>
      <c r="C35" s="82"/>
      <c r="D35" s="82"/>
      <c r="E35" s="82"/>
      <c r="F35" s="82"/>
      <c r="G35" s="82"/>
      <c r="H35" s="82"/>
      <c r="I35" s="85"/>
      <c r="J35" s="85"/>
      <c r="K35" s="85"/>
      <c r="L35" s="85"/>
      <c r="M35" s="85"/>
      <c r="N35" s="86"/>
    </row>
    <row r="36" spans="1:17" x14ac:dyDescent="0.3">
      <c r="A36" s="77"/>
      <c r="B36" s="99" t="s">
        <v>103</v>
      </c>
      <c r="C36" s="82"/>
      <c r="D36" s="82"/>
      <c r="E36" s="82"/>
      <c r="F36" s="82"/>
      <c r="G36" s="82"/>
      <c r="H36" s="82"/>
      <c r="I36" s="85"/>
      <c r="J36" s="85"/>
      <c r="K36" s="85"/>
      <c r="L36" s="85"/>
      <c r="M36" s="85"/>
      <c r="N36" s="86"/>
    </row>
    <row r="37" spans="1:17" x14ac:dyDescent="0.3">
      <c r="A37" s="77"/>
      <c r="B37" s="82"/>
      <c r="C37" s="82"/>
      <c r="D37" s="82"/>
      <c r="E37" s="82"/>
      <c r="F37" s="82"/>
      <c r="G37" s="82"/>
      <c r="H37" s="82"/>
      <c r="I37" s="85"/>
      <c r="J37" s="85"/>
      <c r="K37" s="85"/>
      <c r="L37" s="85"/>
      <c r="M37" s="85"/>
      <c r="N37" s="86"/>
    </row>
    <row r="38" spans="1:17" x14ac:dyDescent="0.3">
      <c r="A38" s="77"/>
      <c r="B38" s="82"/>
      <c r="C38" s="82"/>
      <c r="D38" s="82"/>
      <c r="E38" s="82"/>
      <c r="F38" s="82"/>
      <c r="G38" s="82"/>
      <c r="H38" s="82"/>
      <c r="I38" s="85"/>
      <c r="J38" s="85"/>
      <c r="K38" s="85"/>
      <c r="L38" s="85"/>
      <c r="M38" s="85"/>
      <c r="N38" s="86"/>
    </row>
    <row r="39" spans="1:17" x14ac:dyDescent="0.3">
      <c r="A39" s="77"/>
      <c r="B39" s="102" t="s">
        <v>33</v>
      </c>
      <c r="C39" s="102" t="s">
        <v>58</v>
      </c>
      <c r="D39" s="101" t="s">
        <v>51</v>
      </c>
      <c r="E39" s="101" t="s">
        <v>16</v>
      </c>
      <c r="F39" s="82"/>
      <c r="G39" s="82"/>
      <c r="H39" s="82"/>
      <c r="I39" s="85"/>
      <c r="J39" s="85"/>
      <c r="K39" s="85"/>
      <c r="L39" s="85"/>
      <c r="M39" s="85"/>
      <c r="N39" s="86"/>
    </row>
    <row r="40" spans="1:17" ht="27.6" x14ac:dyDescent="0.3">
      <c r="A40" s="77"/>
      <c r="B40" s="83" t="s">
        <v>104</v>
      </c>
      <c r="C40" s="84">
        <v>40</v>
      </c>
      <c r="D40" s="133">
        <v>0</v>
      </c>
      <c r="E40" s="156">
        <f>+D40+D41</f>
        <v>60</v>
      </c>
      <c r="F40" s="82"/>
      <c r="G40" s="82"/>
      <c r="H40" s="82"/>
      <c r="I40" s="85"/>
      <c r="J40" s="85"/>
      <c r="K40" s="85"/>
      <c r="L40" s="85"/>
      <c r="M40" s="85"/>
      <c r="N40" s="86"/>
    </row>
    <row r="41" spans="1:17" ht="41.4" x14ac:dyDescent="0.3">
      <c r="A41" s="77"/>
      <c r="B41" s="83" t="s">
        <v>105</v>
      </c>
      <c r="C41" s="84">
        <v>60</v>
      </c>
      <c r="D41" s="133">
        <v>60</v>
      </c>
      <c r="E41" s="157"/>
      <c r="F41" s="82"/>
      <c r="G41" s="82"/>
      <c r="H41" s="82"/>
      <c r="I41" s="85"/>
      <c r="J41" s="85"/>
      <c r="K41" s="85"/>
      <c r="L41" s="85"/>
      <c r="M41" s="85"/>
      <c r="N41" s="86"/>
    </row>
    <row r="42" spans="1:17" x14ac:dyDescent="0.3">
      <c r="A42" s="77"/>
      <c r="C42" s="78"/>
      <c r="D42" s="33"/>
      <c r="E42" s="79"/>
      <c r="F42" s="34"/>
      <c r="G42" s="34"/>
      <c r="H42" s="34"/>
      <c r="I42" s="19"/>
      <c r="J42" s="19"/>
      <c r="K42" s="19"/>
      <c r="L42" s="19"/>
      <c r="M42" s="19"/>
    </row>
    <row r="43" spans="1:17" x14ac:dyDescent="0.3">
      <c r="A43" s="77"/>
      <c r="C43" s="78"/>
      <c r="D43" s="33"/>
      <c r="E43" s="79"/>
      <c r="F43" s="34"/>
      <c r="G43" s="34"/>
      <c r="H43" s="34"/>
      <c r="I43" s="19"/>
      <c r="J43" s="19"/>
      <c r="K43" s="19"/>
      <c r="L43" s="19"/>
      <c r="M43" s="19"/>
    </row>
    <row r="44" spans="1:17" x14ac:dyDescent="0.3">
      <c r="A44" s="77"/>
      <c r="C44" s="78"/>
      <c r="D44" s="33"/>
      <c r="E44" s="79"/>
      <c r="F44" s="34"/>
      <c r="G44" s="34"/>
      <c r="H44" s="34"/>
      <c r="I44" s="19"/>
      <c r="J44" s="19"/>
      <c r="K44" s="19"/>
      <c r="L44" s="19"/>
      <c r="M44" s="19"/>
    </row>
    <row r="45" spans="1:17" ht="15" thickBot="1" x14ac:dyDescent="0.35">
      <c r="M45" s="180" t="s">
        <v>35</v>
      </c>
      <c r="N45" s="180"/>
    </row>
    <row r="46" spans="1:17" x14ac:dyDescent="0.3">
      <c r="B46" s="99" t="s">
        <v>30</v>
      </c>
      <c r="M46" s="57"/>
      <c r="N46" s="57"/>
    </row>
    <row r="47" spans="1:17" ht="15" thickBot="1" x14ac:dyDescent="0.35">
      <c r="M47" s="57"/>
      <c r="N47" s="57"/>
    </row>
    <row r="48" spans="1:17" s="85" customFormat="1" ht="57.6" x14ac:dyDescent="0.3">
      <c r="B48" s="95" t="s">
        <v>106</v>
      </c>
      <c r="C48" s="95" t="s">
        <v>107</v>
      </c>
      <c r="D48" s="95" t="s">
        <v>108</v>
      </c>
      <c r="E48" s="95" t="s">
        <v>45</v>
      </c>
      <c r="F48" s="95" t="s">
        <v>22</v>
      </c>
      <c r="G48" s="95" t="s">
        <v>67</v>
      </c>
      <c r="H48" s="95" t="s">
        <v>17</v>
      </c>
      <c r="I48" s="95" t="s">
        <v>10</v>
      </c>
      <c r="J48" s="95" t="s">
        <v>31</v>
      </c>
      <c r="K48" s="95" t="s">
        <v>61</v>
      </c>
      <c r="L48" s="95" t="s">
        <v>20</v>
      </c>
      <c r="M48" s="81" t="s">
        <v>26</v>
      </c>
      <c r="N48" s="95" t="s">
        <v>109</v>
      </c>
      <c r="O48" s="95" t="s">
        <v>36</v>
      </c>
      <c r="P48" s="96" t="s">
        <v>11</v>
      </c>
      <c r="Q48" s="96" t="s">
        <v>19</v>
      </c>
    </row>
    <row r="49" spans="1:26" s="90" customFormat="1" ht="51.75" customHeight="1" x14ac:dyDescent="0.3">
      <c r="A49" s="41">
        <v>1</v>
      </c>
      <c r="B49" s="92" t="s">
        <v>112</v>
      </c>
      <c r="C49" s="92" t="s">
        <v>112</v>
      </c>
      <c r="D49" s="91" t="s">
        <v>113</v>
      </c>
      <c r="E49" s="110">
        <v>137</v>
      </c>
      <c r="F49" s="111" t="s">
        <v>97</v>
      </c>
      <c r="G49" s="110"/>
      <c r="H49" s="94">
        <v>40557</v>
      </c>
      <c r="I49" s="94">
        <v>40908</v>
      </c>
      <c r="J49" s="88" t="s">
        <v>98</v>
      </c>
      <c r="K49" s="126">
        <v>0</v>
      </c>
      <c r="L49" s="126">
        <v>11.5</v>
      </c>
      <c r="M49" s="112">
        <v>1173</v>
      </c>
      <c r="N49" s="103"/>
      <c r="O49" s="121">
        <v>812389619</v>
      </c>
      <c r="P49" s="22">
        <v>2</v>
      </c>
      <c r="Q49" s="104" t="s">
        <v>161</v>
      </c>
      <c r="R49" s="89"/>
      <c r="S49" s="89"/>
      <c r="T49" s="89"/>
      <c r="U49" s="89"/>
      <c r="V49" s="89"/>
      <c r="W49" s="89"/>
      <c r="X49" s="89"/>
      <c r="Y49" s="89"/>
      <c r="Z49" s="89"/>
    </row>
    <row r="50" spans="1:26" s="90" customFormat="1" ht="59.25" customHeight="1" x14ac:dyDescent="0.3">
      <c r="A50" s="41">
        <f>+A49+1</f>
        <v>2</v>
      </c>
      <c r="B50" s="92" t="s">
        <v>112</v>
      </c>
      <c r="C50" s="92" t="s">
        <v>112</v>
      </c>
      <c r="D50" s="91" t="s">
        <v>113</v>
      </c>
      <c r="E50" s="126">
        <v>115</v>
      </c>
      <c r="F50" s="111" t="s">
        <v>97</v>
      </c>
      <c r="G50" s="111"/>
      <c r="H50" s="94">
        <v>41297</v>
      </c>
      <c r="I50" s="94">
        <v>41639</v>
      </c>
      <c r="J50" s="88" t="s">
        <v>98</v>
      </c>
      <c r="K50" s="126">
        <v>0</v>
      </c>
      <c r="L50" s="126">
        <v>11</v>
      </c>
      <c r="M50" s="112">
        <v>1469</v>
      </c>
      <c r="N50" s="80"/>
      <c r="O50" s="122">
        <v>1025297143</v>
      </c>
      <c r="P50" s="22">
        <v>4</v>
      </c>
      <c r="Q50" s="104" t="s">
        <v>161</v>
      </c>
      <c r="R50" s="89"/>
      <c r="S50" s="89"/>
      <c r="T50" s="89"/>
      <c r="U50" s="89"/>
      <c r="V50" s="89"/>
      <c r="W50" s="89"/>
      <c r="X50" s="89"/>
      <c r="Y50" s="89"/>
      <c r="Z50" s="89"/>
    </row>
    <row r="51" spans="1:26" s="90" customFormat="1" ht="28.8" x14ac:dyDescent="0.3">
      <c r="A51" s="41">
        <f t="shared" ref="A51" si="0">+A50+1</f>
        <v>3</v>
      </c>
      <c r="B51" s="92" t="s">
        <v>112</v>
      </c>
      <c r="C51" s="92" t="s">
        <v>112</v>
      </c>
      <c r="D51" s="91" t="s">
        <v>113</v>
      </c>
      <c r="E51" s="111">
        <v>163</v>
      </c>
      <c r="F51" s="111" t="s">
        <v>97</v>
      </c>
      <c r="G51" s="111"/>
      <c r="H51" s="94">
        <v>41659</v>
      </c>
      <c r="I51" s="94">
        <v>41973</v>
      </c>
      <c r="J51" s="88" t="s">
        <v>98</v>
      </c>
      <c r="K51" s="125">
        <v>10.3</v>
      </c>
      <c r="L51" s="125"/>
      <c r="M51" s="112">
        <v>1792</v>
      </c>
      <c r="N51" s="80"/>
      <c r="O51" s="122">
        <v>1896157802</v>
      </c>
      <c r="P51" s="22">
        <v>6</v>
      </c>
      <c r="Q51" s="104"/>
      <c r="R51" s="89"/>
      <c r="S51" s="89"/>
      <c r="T51" s="89"/>
      <c r="U51" s="89"/>
      <c r="V51" s="89"/>
      <c r="W51" s="89"/>
      <c r="X51" s="89"/>
      <c r="Y51" s="89"/>
      <c r="Z51" s="89"/>
    </row>
    <row r="52" spans="1:26" s="90" customFormat="1" x14ac:dyDescent="0.3">
      <c r="A52" s="41"/>
      <c r="B52" s="44" t="s">
        <v>16</v>
      </c>
      <c r="C52" s="92"/>
      <c r="D52" s="91"/>
      <c r="E52" s="111"/>
      <c r="F52" s="87"/>
      <c r="G52" s="87"/>
      <c r="H52" s="94"/>
      <c r="I52" s="94"/>
      <c r="J52" s="88"/>
      <c r="K52" s="93"/>
      <c r="L52" s="93"/>
      <c r="M52" s="113"/>
      <c r="N52" s="93"/>
      <c r="O52" s="22"/>
      <c r="P52" s="22"/>
      <c r="Q52" s="105"/>
    </row>
    <row r="53" spans="1:26" s="24" customFormat="1" x14ac:dyDescent="0.3">
      <c r="E53" s="25"/>
    </row>
    <row r="54" spans="1:26" s="24" customFormat="1" x14ac:dyDescent="0.3">
      <c r="B54" s="181" t="s">
        <v>28</v>
      </c>
      <c r="C54" s="181" t="s">
        <v>27</v>
      </c>
      <c r="D54" s="179" t="s">
        <v>34</v>
      </c>
      <c r="E54" s="179"/>
    </row>
    <row r="55" spans="1:26" s="24" customFormat="1" x14ac:dyDescent="0.3">
      <c r="B55" s="182"/>
      <c r="C55" s="182"/>
      <c r="D55" s="131" t="s">
        <v>23</v>
      </c>
      <c r="E55" s="55" t="s">
        <v>24</v>
      </c>
    </row>
    <row r="56" spans="1:26" s="24" customFormat="1" ht="18" x14ac:dyDescent="0.3">
      <c r="B56" s="52" t="s">
        <v>21</v>
      </c>
      <c r="C56" s="53" t="s">
        <v>186</v>
      </c>
      <c r="D56" s="51"/>
      <c r="E56" s="51" t="s">
        <v>114</v>
      </c>
      <c r="F56" s="26"/>
      <c r="G56" s="26"/>
      <c r="H56" s="26"/>
      <c r="I56" s="26"/>
      <c r="J56" s="26"/>
      <c r="K56" s="26"/>
      <c r="L56" s="26"/>
      <c r="M56" s="26"/>
    </row>
    <row r="57" spans="1:26" s="24" customFormat="1" x14ac:dyDescent="0.3">
      <c r="B57" s="52" t="s">
        <v>25</v>
      </c>
      <c r="C57" s="53" t="s">
        <v>181</v>
      </c>
      <c r="D57" s="51" t="s">
        <v>114</v>
      </c>
      <c r="E57" s="51"/>
    </row>
    <row r="58" spans="1:26" s="24" customFormat="1" x14ac:dyDescent="0.3">
      <c r="B58" s="27"/>
      <c r="C58" s="177"/>
      <c r="D58" s="177"/>
      <c r="E58" s="177"/>
      <c r="F58" s="177"/>
      <c r="G58" s="177"/>
      <c r="H58" s="177"/>
      <c r="I58" s="177"/>
      <c r="J58" s="177"/>
      <c r="K58" s="177"/>
      <c r="L58" s="177"/>
      <c r="M58" s="177"/>
      <c r="N58" s="177"/>
    </row>
    <row r="59" spans="1:26" ht="15" thickBot="1" x14ac:dyDescent="0.35"/>
    <row r="60" spans="1:26" ht="26.4" thickBot="1" x14ac:dyDescent="0.35">
      <c r="B60" s="176" t="s">
        <v>68</v>
      </c>
      <c r="C60" s="176"/>
      <c r="D60" s="176"/>
      <c r="E60" s="176"/>
      <c r="F60" s="176"/>
      <c r="G60" s="176"/>
      <c r="H60" s="176"/>
      <c r="I60" s="176"/>
      <c r="J60" s="176"/>
      <c r="K60" s="176"/>
      <c r="L60" s="176"/>
      <c r="M60" s="176"/>
      <c r="N60" s="176"/>
    </row>
    <row r="63" spans="1:26" s="85" customFormat="1" ht="86.4" x14ac:dyDescent="0.3">
      <c r="B63" s="97" t="s">
        <v>110</v>
      </c>
      <c r="C63" s="97" t="s">
        <v>2</v>
      </c>
      <c r="D63" s="97" t="s">
        <v>70</v>
      </c>
      <c r="E63" s="97" t="s">
        <v>69</v>
      </c>
      <c r="F63" s="97" t="s">
        <v>71</v>
      </c>
      <c r="G63" s="97" t="s">
        <v>72</v>
      </c>
      <c r="H63" s="97" t="s">
        <v>73</v>
      </c>
      <c r="I63" s="97" t="s">
        <v>74</v>
      </c>
      <c r="J63" s="97" t="s">
        <v>75</v>
      </c>
      <c r="K63" s="97" t="s">
        <v>76</v>
      </c>
      <c r="L63" s="97" t="s">
        <v>77</v>
      </c>
      <c r="M63" s="128" t="s">
        <v>78</v>
      </c>
      <c r="N63" s="128" t="s">
        <v>79</v>
      </c>
      <c r="O63" s="166" t="s">
        <v>3</v>
      </c>
      <c r="P63" s="167"/>
      <c r="Q63" s="97" t="s">
        <v>18</v>
      </c>
    </row>
    <row r="64" spans="1:26" ht="45.75" customHeight="1" x14ac:dyDescent="0.3">
      <c r="B64" s="2" t="s">
        <v>117</v>
      </c>
      <c r="C64" s="133" t="s">
        <v>116</v>
      </c>
      <c r="D64" s="114" t="s">
        <v>162</v>
      </c>
      <c r="E64" s="51">
        <v>60</v>
      </c>
      <c r="F64" s="51"/>
      <c r="G64" s="51"/>
      <c r="H64" s="51" t="s">
        <v>97</v>
      </c>
      <c r="I64" s="51"/>
      <c r="J64" s="51" t="s">
        <v>97</v>
      </c>
      <c r="K64" s="51" t="s">
        <v>97</v>
      </c>
      <c r="L64" s="133" t="s">
        <v>97</v>
      </c>
      <c r="M64" s="133" t="s">
        <v>97</v>
      </c>
      <c r="N64" s="133" t="s">
        <v>97</v>
      </c>
      <c r="O64" s="150"/>
      <c r="P64" s="151"/>
      <c r="Q64" s="133" t="s">
        <v>97</v>
      </c>
    </row>
    <row r="65" spans="2:17" ht="63" customHeight="1" x14ac:dyDescent="0.3">
      <c r="B65" s="2" t="s">
        <v>119</v>
      </c>
      <c r="C65" s="138" t="s">
        <v>120</v>
      </c>
      <c r="D65" s="114" t="s">
        <v>118</v>
      </c>
      <c r="E65" s="51">
        <v>347</v>
      </c>
      <c r="F65" s="51"/>
      <c r="G65" s="51"/>
      <c r="H65" s="51"/>
      <c r="I65" s="51" t="s">
        <v>98</v>
      </c>
      <c r="J65" s="51"/>
      <c r="K65" s="138"/>
      <c r="L65" s="138"/>
      <c r="M65" s="138"/>
      <c r="N65" s="138"/>
      <c r="O65" s="150" t="s">
        <v>121</v>
      </c>
      <c r="P65" s="151"/>
      <c r="Q65" s="138" t="s">
        <v>98</v>
      </c>
    </row>
    <row r="66" spans="2:17" x14ac:dyDescent="0.3">
      <c r="B66" s="5" t="s">
        <v>1</v>
      </c>
    </row>
    <row r="67" spans="2:17" x14ac:dyDescent="0.3">
      <c r="B67" s="5" t="s">
        <v>37</v>
      </c>
    </row>
    <row r="68" spans="2:17" x14ac:dyDescent="0.3">
      <c r="B68" s="5" t="s">
        <v>62</v>
      </c>
    </row>
    <row r="70" spans="2:17" ht="15" thickBot="1" x14ac:dyDescent="0.35"/>
    <row r="71" spans="2:17" ht="26.4" thickBot="1" x14ac:dyDescent="0.35">
      <c r="B71" s="160" t="s">
        <v>38</v>
      </c>
      <c r="C71" s="161"/>
      <c r="D71" s="161"/>
      <c r="E71" s="161"/>
      <c r="F71" s="161"/>
      <c r="G71" s="161"/>
      <c r="H71" s="161"/>
      <c r="I71" s="161"/>
      <c r="J71" s="161"/>
      <c r="K71" s="161"/>
      <c r="L71" s="161"/>
      <c r="M71" s="161"/>
      <c r="N71" s="162"/>
    </row>
    <row r="76" spans="2:17" ht="43.2" x14ac:dyDescent="0.3">
      <c r="B76" s="97" t="s">
        <v>0</v>
      </c>
      <c r="C76" s="97" t="s">
        <v>39</v>
      </c>
      <c r="D76" s="97" t="s">
        <v>40</v>
      </c>
      <c r="E76" s="97" t="s">
        <v>80</v>
      </c>
      <c r="F76" s="97" t="s">
        <v>82</v>
      </c>
      <c r="G76" s="97" t="s">
        <v>83</v>
      </c>
      <c r="H76" s="97" t="s">
        <v>84</v>
      </c>
      <c r="I76" s="97" t="s">
        <v>81</v>
      </c>
      <c r="J76" s="166" t="s">
        <v>85</v>
      </c>
      <c r="K76" s="183"/>
      <c r="L76" s="167"/>
      <c r="M76" s="97" t="s">
        <v>86</v>
      </c>
      <c r="N76" s="97" t="s">
        <v>41</v>
      </c>
      <c r="O76" s="97" t="s">
        <v>42</v>
      </c>
      <c r="P76" s="166" t="s">
        <v>3</v>
      </c>
      <c r="Q76" s="167"/>
    </row>
    <row r="77" spans="2:17" ht="80.25" customHeight="1" x14ac:dyDescent="0.3">
      <c r="B77" s="127" t="s">
        <v>43</v>
      </c>
      <c r="C77" s="129">
        <v>1</v>
      </c>
      <c r="D77" s="129" t="s">
        <v>163</v>
      </c>
      <c r="E77" s="137">
        <v>1075242071</v>
      </c>
      <c r="F77" s="129" t="s">
        <v>129</v>
      </c>
      <c r="G77" s="129" t="s">
        <v>123</v>
      </c>
      <c r="H77" s="115">
        <v>41481</v>
      </c>
      <c r="I77" s="114"/>
      <c r="J77" s="92" t="s">
        <v>128</v>
      </c>
      <c r="K77" s="114" t="s">
        <v>126</v>
      </c>
      <c r="L77" s="114" t="s">
        <v>185</v>
      </c>
      <c r="M77" s="129" t="s">
        <v>97</v>
      </c>
      <c r="N77" s="129" t="s">
        <v>98</v>
      </c>
      <c r="O77" s="129" t="s">
        <v>97</v>
      </c>
      <c r="P77" s="150" t="s">
        <v>125</v>
      </c>
      <c r="Q77" s="151"/>
    </row>
    <row r="78" spans="2:17" ht="95.25" customHeight="1" x14ac:dyDescent="0.3">
      <c r="B78" s="127" t="s">
        <v>43</v>
      </c>
      <c r="C78" s="129">
        <v>1</v>
      </c>
      <c r="D78" s="129" t="s">
        <v>171</v>
      </c>
      <c r="E78" s="137">
        <v>1075214362</v>
      </c>
      <c r="F78" s="129" t="s">
        <v>129</v>
      </c>
      <c r="G78" s="129" t="s">
        <v>145</v>
      </c>
      <c r="H78" s="115">
        <v>40240</v>
      </c>
      <c r="I78" s="114">
        <v>114293</v>
      </c>
      <c r="J78" s="129" t="s">
        <v>173</v>
      </c>
      <c r="K78" s="114" t="s">
        <v>174</v>
      </c>
      <c r="L78" s="114" t="s">
        <v>175</v>
      </c>
      <c r="M78" s="148" t="s">
        <v>97</v>
      </c>
      <c r="N78" s="148" t="s">
        <v>98</v>
      </c>
      <c r="O78" s="148" t="s">
        <v>97</v>
      </c>
      <c r="P78" s="150" t="s">
        <v>172</v>
      </c>
      <c r="Q78" s="151"/>
    </row>
    <row r="79" spans="2:17" ht="45.75" customHeight="1" x14ac:dyDescent="0.3">
      <c r="B79" s="127" t="s">
        <v>44</v>
      </c>
      <c r="C79" s="129">
        <v>1</v>
      </c>
      <c r="D79" s="129" t="s">
        <v>164</v>
      </c>
      <c r="E79" s="137">
        <v>55069355</v>
      </c>
      <c r="F79" s="129" t="s">
        <v>129</v>
      </c>
      <c r="G79" s="148" t="s">
        <v>123</v>
      </c>
      <c r="H79" s="115">
        <v>39309</v>
      </c>
      <c r="I79" s="114">
        <v>102760</v>
      </c>
      <c r="J79" s="129" t="s">
        <v>166</v>
      </c>
      <c r="K79" s="114" t="s">
        <v>165</v>
      </c>
      <c r="L79" s="114" t="s">
        <v>124</v>
      </c>
      <c r="M79" s="148" t="s">
        <v>97</v>
      </c>
      <c r="N79" s="148" t="s">
        <v>97</v>
      </c>
      <c r="O79" s="148" t="s">
        <v>97</v>
      </c>
      <c r="P79" s="169"/>
      <c r="Q79" s="169"/>
    </row>
    <row r="80" spans="2:17" ht="75" customHeight="1" x14ac:dyDescent="0.3">
      <c r="B80" s="127" t="s">
        <v>44</v>
      </c>
      <c r="C80" s="129">
        <v>1</v>
      </c>
      <c r="D80" s="129" t="s">
        <v>167</v>
      </c>
      <c r="E80" s="137">
        <v>1082773843</v>
      </c>
      <c r="F80" s="129" t="s">
        <v>129</v>
      </c>
      <c r="G80" s="129" t="s">
        <v>123</v>
      </c>
      <c r="H80" s="115">
        <v>41327</v>
      </c>
      <c r="I80" s="114">
        <v>134246</v>
      </c>
      <c r="J80" s="129" t="s">
        <v>169</v>
      </c>
      <c r="K80" s="114" t="s">
        <v>168</v>
      </c>
      <c r="L80" s="114" t="s">
        <v>170</v>
      </c>
      <c r="M80" s="148" t="s">
        <v>97</v>
      </c>
      <c r="N80" s="148" t="s">
        <v>97</v>
      </c>
      <c r="O80" s="148" t="s">
        <v>97</v>
      </c>
      <c r="P80" s="169"/>
      <c r="Q80" s="169"/>
    </row>
    <row r="81" spans="2:17" ht="105.75" customHeight="1" x14ac:dyDescent="0.3">
      <c r="B81" s="127" t="s">
        <v>44</v>
      </c>
      <c r="C81" s="129">
        <v>1</v>
      </c>
      <c r="D81" s="129" t="s">
        <v>176</v>
      </c>
      <c r="E81" s="137">
        <v>1075244930</v>
      </c>
      <c r="F81" s="148" t="s">
        <v>129</v>
      </c>
      <c r="G81" s="148" t="s">
        <v>123</v>
      </c>
      <c r="H81" s="115">
        <v>41544</v>
      </c>
      <c r="I81" s="114">
        <v>138464</v>
      </c>
      <c r="J81" s="129" t="s">
        <v>183</v>
      </c>
      <c r="K81" s="114" t="s">
        <v>182</v>
      </c>
      <c r="L81" s="114" t="s">
        <v>184</v>
      </c>
      <c r="M81" s="148" t="s">
        <v>97</v>
      </c>
      <c r="N81" s="148" t="s">
        <v>97</v>
      </c>
      <c r="O81" s="148" t="s">
        <v>97</v>
      </c>
      <c r="P81" s="169"/>
      <c r="Q81" s="169"/>
    </row>
    <row r="83" spans="2:17" ht="15" thickBot="1" x14ac:dyDescent="0.35"/>
    <row r="84" spans="2:17" ht="26.4" thickBot="1" x14ac:dyDescent="0.35">
      <c r="B84" s="160" t="s">
        <v>46</v>
      </c>
      <c r="C84" s="161"/>
      <c r="D84" s="161"/>
      <c r="E84" s="161"/>
      <c r="F84" s="161"/>
      <c r="G84" s="161"/>
      <c r="H84" s="161"/>
      <c r="I84" s="161"/>
      <c r="J84" s="161"/>
      <c r="K84" s="161"/>
      <c r="L84" s="161"/>
      <c r="M84" s="161"/>
      <c r="N84" s="162"/>
    </row>
    <row r="87" spans="2:17" ht="28.8" x14ac:dyDescent="0.3">
      <c r="B87" s="60" t="s">
        <v>33</v>
      </c>
      <c r="C87" s="60" t="s">
        <v>47</v>
      </c>
      <c r="D87" s="166" t="s">
        <v>3</v>
      </c>
      <c r="E87" s="167"/>
    </row>
    <row r="88" spans="2:17" x14ac:dyDescent="0.3">
      <c r="B88" s="61" t="s">
        <v>87</v>
      </c>
      <c r="C88" s="133" t="s">
        <v>97</v>
      </c>
      <c r="D88" s="168"/>
      <c r="E88" s="168"/>
    </row>
    <row r="91" spans="2:17" ht="25.8" x14ac:dyDescent="0.3">
      <c r="B91" s="158" t="s">
        <v>64</v>
      </c>
      <c r="C91" s="159"/>
      <c r="D91" s="159"/>
      <c r="E91" s="159"/>
      <c r="F91" s="159"/>
      <c r="G91" s="159"/>
      <c r="H91" s="159"/>
      <c r="I91" s="159"/>
      <c r="J91" s="159"/>
      <c r="K91" s="159"/>
      <c r="L91" s="159"/>
      <c r="M91" s="159"/>
      <c r="N91" s="159"/>
      <c r="O91" s="159"/>
      <c r="P91" s="159"/>
    </row>
    <row r="93" spans="2:17" ht="15" thickBot="1" x14ac:dyDescent="0.35"/>
    <row r="94" spans="2:17" ht="26.4" thickBot="1" x14ac:dyDescent="0.35">
      <c r="B94" s="160" t="s">
        <v>54</v>
      </c>
      <c r="C94" s="161"/>
      <c r="D94" s="161"/>
      <c r="E94" s="161"/>
      <c r="F94" s="161"/>
      <c r="G94" s="161"/>
      <c r="H94" s="161"/>
      <c r="I94" s="161"/>
      <c r="J94" s="161"/>
      <c r="K94" s="161"/>
      <c r="L94" s="161"/>
      <c r="M94" s="161"/>
      <c r="N94" s="162"/>
    </row>
    <row r="96" spans="2:17" ht="15" thickBot="1" x14ac:dyDescent="0.35">
      <c r="M96" s="57"/>
      <c r="N96" s="57"/>
    </row>
    <row r="97" spans="1:26" s="85" customFormat="1" ht="57.6" x14ac:dyDescent="0.3">
      <c r="B97" s="95" t="s">
        <v>106</v>
      </c>
      <c r="C97" s="95" t="s">
        <v>107</v>
      </c>
      <c r="D97" s="95" t="s">
        <v>108</v>
      </c>
      <c r="E97" s="95" t="s">
        <v>45</v>
      </c>
      <c r="F97" s="95" t="s">
        <v>22</v>
      </c>
      <c r="G97" s="95" t="s">
        <v>67</v>
      </c>
      <c r="H97" s="95" t="s">
        <v>17</v>
      </c>
      <c r="I97" s="95" t="s">
        <v>10</v>
      </c>
      <c r="J97" s="95" t="s">
        <v>31</v>
      </c>
      <c r="K97" s="95" t="s">
        <v>61</v>
      </c>
      <c r="L97" s="95" t="s">
        <v>20</v>
      </c>
      <c r="M97" s="81" t="s">
        <v>26</v>
      </c>
      <c r="N97" s="95" t="s">
        <v>109</v>
      </c>
      <c r="O97" s="95" t="s">
        <v>36</v>
      </c>
      <c r="P97" s="96" t="s">
        <v>11</v>
      </c>
      <c r="Q97" s="96" t="s">
        <v>19</v>
      </c>
    </row>
    <row r="98" spans="1:26" s="90" customFormat="1" ht="28.8" x14ac:dyDescent="0.3">
      <c r="A98" s="41">
        <v>1</v>
      </c>
      <c r="B98" s="92" t="s">
        <v>112</v>
      </c>
      <c r="C98" s="92" t="s">
        <v>112</v>
      </c>
      <c r="D98" s="91" t="s">
        <v>113</v>
      </c>
      <c r="E98" s="134">
        <v>67</v>
      </c>
      <c r="F98" s="92" t="s">
        <v>97</v>
      </c>
      <c r="G98" s="139"/>
      <c r="H98" s="140">
        <v>40920</v>
      </c>
      <c r="I98" s="140">
        <v>41274</v>
      </c>
      <c r="J98" s="141" t="s">
        <v>98</v>
      </c>
      <c r="K98" s="142"/>
      <c r="L98" s="143">
        <v>11.5</v>
      </c>
      <c r="M98" s="143">
        <v>2246</v>
      </c>
      <c r="N98" s="144"/>
      <c r="O98" s="145">
        <v>926354540</v>
      </c>
      <c r="P98" s="146">
        <v>41</v>
      </c>
      <c r="Q98" s="104" t="s">
        <v>177</v>
      </c>
      <c r="R98" s="89"/>
      <c r="S98" s="89"/>
      <c r="T98" s="89"/>
      <c r="U98" s="89"/>
      <c r="V98" s="89"/>
      <c r="W98" s="89"/>
      <c r="X98" s="89"/>
      <c r="Y98" s="89"/>
      <c r="Z98" s="89"/>
    </row>
    <row r="99" spans="1:26" s="90" customFormat="1" ht="57.6" x14ac:dyDescent="0.3">
      <c r="A99" s="41">
        <f>+A98+1</f>
        <v>2</v>
      </c>
      <c r="B99" s="92" t="s">
        <v>112</v>
      </c>
      <c r="C99" s="92" t="s">
        <v>112</v>
      </c>
      <c r="D99" s="91" t="s">
        <v>113</v>
      </c>
      <c r="E99" s="142">
        <v>350</v>
      </c>
      <c r="F99" s="92" t="s">
        <v>97</v>
      </c>
      <c r="G99" s="92"/>
      <c r="H99" s="140">
        <v>41514</v>
      </c>
      <c r="I99" s="140">
        <v>41988</v>
      </c>
      <c r="J99" s="141" t="s">
        <v>98</v>
      </c>
      <c r="K99" s="142"/>
      <c r="L99" s="143">
        <v>15</v>
      </c>
      <c r="M99" s="143">
        <v>473</v>
      </c>
      <c r="N99" s="144"/>
      <c r="O99" s="147">
        <v>1257535144</v>
      </c>
      <c r="P99" s="146">
        <v>43</v>
      </c>
      <c r="Q99" s="104" t="s">
        <v>178</v>
      </c>
      <c r="R99" s="89"/>
      <c r="S99" s="89"/>
      <c r="T99" s="89"/>
      <c r="U99" s="89"/>
      <c r="V99" s="89"/>
      <c r="W99" s="89"/>
      <c r="X99" s="89"/>
      <c r="Y99" s="89"/>
      <c r="Z99" s="89"/>
    </row>
    <row r="100" spans="1:26" s="90" customFormat="1" x14ac:dyDescent="0.3">
      <c r="A100" s="41"/>
      <c r="B100" s="44" t="s">
        <v>16</v>
      </c>
      <c r="C100" s="92"/>
      <c r="D100" s="91"/>
      <c r="E100" s="111"/>
      <c r="F100" s="111"/>
      <c r="G100" s="111"/>
      <c r="H100" s="94"/>
      <c r="I100" s="94"/>
      <c r="J100" s="88"/>
      <c r="K100" s="93">
        <f>SUM(K98:K99)</f>
        <v>0</v>
      </c>
      <c r="L100" s="93">
        <f>SUM(L98:L99)</f>
        <v>26.5</v>
      </c>
      <c r="M100" s="113">
        <f>SUM(M98:M99)</f>
        <v>2719</v>
      </c>
      <c r="N100" s="93">
        <f>SUM(N98:N99)</f>
        <v>0</v>
      </c>
      <c r="O100" s="124"/>
      <c r="P100" s="22"/>
      <c r="Q100" s="105"/>
    </row>
    <row r="101" spans="1:26" x14ac:dyDescent="0.3">
      <c r="B101" s="24"/>
      <c r="C101" s="24"/>
      <c r="D101" s="24"/>
      <c r="E101" s="25"/>
      <c r="F101" s="24"/>
      <c r="G101" s="24"/>
      <c r="H101" s="24"/>
      <c r="I101" s="24"/>
      <c r="J101" s="24"/>
      <c r="K101" s="24"/>
      <c r="L101" s="24"/>
      <c r="M101" s="24"/>
      <c r="N101" s="24"/>
      <c r="O101" s="24"/>
      <c r="P101" s="24"/>
    </row>
    <row r="102" spans="1:26" ht="18" x14ac:dyDescent="0.3">
      <c r="B102" s="52" t="s">
        <v>32</v>
      </c>
      <c r="C102" s="65" t="s">
        <v>179</v>
      </c>
      <c r="H102" s="26"/>
      <c r="I102" s="26"/>
      <c r="J102" s="26"/>
      <c r="K102" s="26"/>
      <c r="L102" s="26"/>
      <c r="M102" s="26"/>
      <c r="N102" s="24"/>
      <c r="O102" s="24"/>
      <c r="P102" s="24"/>
    </row>
    <row r="104" spans="1:26" ht="15" thickBot="1" x14ac:dyDescent="0.35"/>
    <row r="105" spans="1:26" ht="29.4" thickBot="1" x14ac:dyDescent="0.35">
      <c r="B105" s="68" t="s">
        <v>49</v>
      </c>
      <c r="C105" s="69" t="s">
        <v>50</v>
      </c>
      <c r="D105" s="68" t="s">
        <v>51</v>
      </c>
      <c r="E105" s="69" t="s">
        <v>55</v>
      </c>
    </row>
    <row r="106" spans="1:26" x14ac:dyDescent="0.3">
      <c r="B106" s="59" t="s">
        <v>88</v>
      </c>
      <c r="C106" s="62">
        <v>20</v>
      </c>
      <c r="D106" s="62">
        <v>0</v>
      </c>
      <c r="E106" s="163">
        <f>+D106+D107+D108</f>
        <v>0</v>
      </c>
    </row>
    <row r="107" spans="1:26" x14ac:dyDescent="0.3">
      <c r="B107" s="59" t="s">
        <v>89</v>
      </c>
      <c r="C107" s="51">
        <v>30</v>
      </c>
      <c r="D107" s="133">
        <v>0</v>
      </c>
      <c r="E107" s="164"/>
    </row>
    <row r="108" spans="1:26" ht="15" thickBot="1" x14ac:dyDescent="0.35">
      <c r="B108" s="59" t="s">
        <v>90</v>
      </c>
      <c r="C108" s="64">
        <v>40</v>
      </c>
      <c r="D108" s="64">
        <v>0</v>
      </c>
      <c r="E108" s="165"/>
    </row>
    <row r="110" spans="1:26" ht="15" thickBot="1" x14ac:dyDescent="0.35"/>
    <row r="111" spans="1:26" ht="26.4" thickBot="1" x14ac:dyDescent="0.35">
      <c r="B111" s="160" t="s">
        <v>52</v>
      </c>
      <c r="C111" s="161"/>
      <c r="D111" s="161"/>
      <c r="E111" s="161"/>
      <c r="F111" s="161"/>
      <c r="G111" s="161"/>
      <c r="H111" s="161"/>
      <c r="I111" s="161"/>
      <c r="J111" s="161"/>
      <c r="K111" s="161"/>
      <c r="L111" s="161"/>
      <c r="M111" s="161"/>
      <c r="N111" s="162"/>
    </row>
    <row r="113" spans="2:17" ht="43.2" x14ac:dyDescent="0.3">
      <c r="B113" s="97" t="s">
        <v>0</v>
      </c>
      <c r="C113" s="97" t="s">
        <v>39</v>
      </c>
      <c r="D113" s="97" t="s">
        <v>40</v>
      </c>
      <c r="E113" s="97" t="s">
        <v>80</v>
      </c>
      <c r="F113" s="97" t="s">
        <v>82</v>
      </c>
      <c r="G113" s="97" t="s">
        <v>83</v>
      </c>
      <c r="H113" s="97" t="s">
        <v>84</v>
      </c>
      <c r="I113" s="97" t="s">
        <v>81</v>
      </c>
      <c r="J113" s="166" t="s">
        <v>85</v>
      </c>
      <c r="K113" s="183"/>
      <c r="L113" s="167"/>
      <c r="M113" s="97" t="s">
        <v>86</v>
      </c>
      <c r="N113" s="97" t="s">
        <v>41</v>
      </c>
      <c r="O113" s="97" t="s">
        <v>42</v>
      </c>
      <c r="P113" s="166" t="s">
        <v>3</v>
      </c>
      <c r="Q113" s="167"/>
    </row>
    <row r="114" spans="2:17" s="120" customFormat="1" ht="72" x14ac:dyDescent="0.3">
      <c r="B114" s="129" t="s">
        <v>93</v>
      </c>
      <c r="C114" s="129">
        <v>1</v>
      </c>
      <c r="D114" s="148" t="s">
        <v>144</v>
      </c>
      <c r="E114" s="137">
        <v>80088715</v>
      </c>
      <c r="F114" s="148" t="s">
        <v>129</v>
      </c>
      <c r="G114" s="115" t="s">
        <v>145</v>
      </c>
      <c r="H114" s="115">
        <v>38842</v>
      </c>
      <c r="I114" s="114">
        <v>129457</v>
      </c>
      <c r="J114" s="92" t="s">
        <v>148</v>
      </c>
      <c r="K114" s="114" t="s">
        <v>146</v>
      </c>
      <c r="L114" s="114" t="s">
        <v>147</v>
      </c>
      <c r="M114" s="148" t="s">
        <v>97</v>
      </c>
      <c r="N114" s="148" t="s">
        <v>97</v>
      </c>
      <c r="O114" s="148" t="s">
        <v>97</v>
      </c>
      <c r="P114" s="169"/>
      <c r="Q114" s="169"/>
    </row>
    <row r="115" spans="2:17" s="120" customFormat="1" ht="45" customHeight="1" x14ac:dyDescent="0.3">
      <c r="B115" s="129" t="s">
        <v>94</v>
      </c>
      <c r="C115" s="129">
        <v>1</v>
      </c>
      <c r="D115" s="148" t="s">
        <v>149</v>
      </c>
      <c r="E115" s="137">
        <v>26401246</v>
      </c>
      <c r="F115" s="148" t="s">
        <v>150</v>
      </c>
      <c r="G115" s="148" t="s">
        <v>123</v>
      </c>
      <c r="H115" s="115">
        <v>39260</v>
      </c>
      <c r="I115" s="114"/>
      <c r="J115" s="114" t="s">
        <v>151</v>
      </c>
      <c r="K115" s="148" t="s">
        <v>152</v>
      </c>
      <c r="L115" s="114" t="s">
        <v>153</v>
      </c>
      <c r="M115" s="148" t="s">
        <v>97</v>
      </c>
      <c r="N115" s="148" t="s">
        <v>97</v>
      </c>
      <c r="O115" s="148" t="s">
        <v>97</v>
      </c>
      <c r="P115" s="150"/>
      <c r="Q115" s="151"/>
    </row>
    <row r="116" spans="2:17" s="120" customFormat="1" ht="28.8" x14ac:dyDescent="0.3">
      <c r="B116" s="129" t="s">
        <v>95</v>
      </c>
      <c r="C116" s="129">
        <v>1</v>
      </c>
      <c r="D116" s="148" t="s">
        <v>154</v>
      </c>
      <c r="E116" s="137">
        <v>12129786</v>
      </c>
      <c r="F116" s="148" t="s">
        <v>156</v>
      </c>
      <c r="G116" s="148" t="s">
        <v>155</v>
      </c>
      <c r="H116" s="115">
        <v>37309</v>
      </c>
      <c r="I116" s="114"/>
      <c r="J116" s="148" t="s">
        <v>158</v>
      </c>
      <c r="K116" s="114" t="s">
        <v>157</v>
      </c>
      <c r="L116" s="114" t="s">
        <v>159</v>
      </c>
      <c r="M116" s="148" t="s">
        <v>97</v>
      </c>
      <c r="N116" s="148" t="s">
        <v>97</v>
      </c>
      <c r="O116" s="148" t="s">
        <v>97</v>
      </c>
      <c r="P116" s="169"/>
      <c r="Q116" s="169"/>
    </row>
    <row r="119" spans="2:17" ht="15" thickBot="1" x14ac:dyDescent="0.35"/>
    <row r="120" spans="2:17" ht="28.8" x14ac:dyDescent="0.3">
      <c r="B120" s="101" t="s">
        <v>33</v>
      </c>
      <c r="C120" s="101" t="s">
        <v>49</v>
      </c>
      <c r="D120" s="97" t="s">
        <v>50</v>
      </c>
      <c r="E120" s="101" t="s">
        <v>51</v>
      </c>
      <c r="F120" s="69" t="s">
        <v>56</v>
      </c>
      <c r="G120" s="74"/>
    </row>
    <row r="121" spans="2:17" ht="91.2" x14ac:dyDescent="0.3">
      <c r="B121" s="152" t="s">
        <v>53</v>
      </c>
      <c r="C121" s="132" t="s">
        <v>111</v>
      </c>
      <c r="D121" s="133">
        <v>25</v>
      </c>
      <c r="E121" s="133">
        <v>25</v>
      </c>
      <c r="F121" s="153">
        <f>+E121+E122+E123</f>
        <v>60</v>
      </c>
      <c r="G121" s="75"/>
    </row>
    <row r="122" spans="2:17" ht="68.400000000000006" x14ac:dyDescent="0.3">
      <c r="B122" s="152"/>
      <c r="C122" s="132" t="s">
        <v>91</v>
      </c>
      <c r="D122" s="129">
        <v>25</v>
      </c>
      <c r="E122" s="133">
        <v>25</v>
      </c>
      <c r="F122" s="154"/>
      <c r="G122" s="75"/>
    </row>
    <row r="123" spans="2:17" ht="57" x14ac:dyDescent="0.3">
      <c r="B123" s="152"/>
      <c r="C123" s="132" t="s">
        <v>92</v>
      </c>
      <c r="D123" s="133">
        <v>10</v>
      </c>
      <c r="E123" s="133">
        <v>10</v>
      </c>
      <c r="F123" s="155"/>
      <c r="G123" s="75"/>
    </row>
    <row r="124" spans="2:17" x14ac:dyDescent="0.3">
      <c r="C124" s="82"/>
    </row>
    <row r="127" spans="2:17" x14ac:dyDescent="0.3">
      <c r="B127" s="99" t="s">
        <v>57</v>
      </c>
    </row>
    <row r="130" spans="2:5" x14ac:dyDescent="0.3">
      <c r="B130" s="102" t="s">
        <v>33</v>
      </c>
      <c r="C130" s="102" t="s">
        <v>58</v>
      </c>
      <c r="D130" s="101" t="s">
        <v>51</v>
      </c>
      <c r="E130" s="101" t="s">
        <v>16</v>
      </c>
    </row>
    <row r="131" spans="2:5" ht="27.6" x14ac:dyDescent="0.3">
      <c r="B131" s="83" t="s">
        <v>59</v>
      </c>
      <c r="C131" s="84">
        <v>40</v>
      </c>
      <c r="D131" s="133">
        <f>+E106</f>
        <v>0</v>
      </c>
      <c r="E131" s="156">
        <f>+D131+D132</f>
        <v>60</v>
      </c>
    </row>
    <row r="132" spans="2:5" ht="41.4" x14ac:dyDescent="0.3">
      <c r="B132" s="83" t="s">
        <v>60</v>
      </c>
      <c r="C132" s="84">
        <v>60</v>
      </c>
      <c r="D132" s="133">
        <f>+F121</f>
        <v>60</v>
      </c>
      <c r="E132" s="157"/>
    </row>
  </sheetData>
  <mergeCells count="42">
    <mergeCell ref="C58:N58"/>
    <mergeCell ref="E131:E132"/>
    <mergeCell ref="P79:Q79"/>
    <mergeCell ref="P80:Q80"/>
    <mergeCell ref="P81:Q81"/>
    <mergeCell ref="B84:N84"/>
    <mergeCell ref="D87:E87"/>
    <mergeCell ref="D88:E88"/>
    <mergeCell ref="B91:P91"/>
    <mergeCell ref="B94:N94"/>
    <mergeCell ref="E106:E108"/>
    <mergeCell ref="B111:N111"/>
    <mergeCell ref="J113:L113"/>
    <mergeCell ref="B121:B123"/>
    <mergeCell ref="F121:F123"/>
    <mergeCell ref="P114:Q114"/>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B60:N60"/>
    <mergeCell ref="O63:P63"/>
    <mergeCell ref="O64:P64"/>
    <mergeCell ref="O65:P65"/>
    <mergeCell ref="P115:Q115"/>
    <mergeCell ref="B71:N71"/>
    <mergeCell ref="P113:Q113"/>
    <mergeCell ref="P116:Q116"/>
    <mergeCell ref="P78:Q78"/>
    <mergeCell ref="P77:Q77"/>
    <mergeCell ref="J76:L76"/>
    <mergeCell ref="P76:Q76"/>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37" customWidth="1"/>
    <col min="2" max="2" width="55.5546875" style="237" customWidth="1"/>
    <col min="3" max="3" width="41.33203125" style="237" customWidth="1"/>
    <col min="4" max="4" width="29.44140625" style="237" customWidth="1"/>
    <col min="5" max="5" width="29.109375" style="237" customWidth="1"/>
    <col min="6" max="16384" width="11.44140625" style="82"/>
  </cols>
  <sheetData>
    <row r="1" spans="1:5" x14ac:dyDescent="0.3">
      <c r="A1" s="184" t="s">
        <v>190</v>
      </c>
      <c r="B1" s="185"/>
      <c r="C1" s="185"/>
      <c r="D1" s="185"/>
      <c r="E1" s="186"/>
    </row>
    <row r="2" spans="1:5" x14ac:dyDescent="0.3">
      <c r="A2" s="187"/>
      <c r="B2" s="188" t="s">
        <v>191</v>
      </c>
      <c r="C2" s="188"/>
      <c r="D2" s="188"/>
      <c r="E2" s="189"/>
    </row>
    <row r="3" spans="1:5" x14ac:dyDescent="0.3">
      <c r="A3" s="190"/>
      <c r="B3" s="188" t="s">
        <v>192</v>
      </c>
      <c r="C3" s="188"/>
      <c r="D3" s="188"/>
      <c r="E3" s="191"/>
    </row>
    <row r="4" spans="1:5" thickBot="1" x14ac:dyDescent="0.35">
      <c r="A4" s="192"/>
      <c r="B4" s="193"/>
      <c r="C4" s="193"/>
      <c r="D4" s="193"/>
      <c r="E4" s="194"/>
    </row>
    <row r="5" spans="1:5" ht="16.2" thickBot="1" x14ac:dyDescent="0.35">
      <c r="A5" s="192"/>
      <c r="B5" s="195" t="s">
        <v>193</v>
      </c>
      <c r="C5" s="196" t="s">
        <v>194</v>
      </c>
      <c r="D5" s="197"/>
      <c r="E5" s="194"/>
    </row>
    <row r="6" spans="1:5" ht="16.2" thickBot="1" x14ac:dyDescent="0.35">
      <c r="A6" s="192"/>
      <c r="B6" s="198" t="s">
        <v>195</v>
      </c>
      <c r="C6" s="199" t="s">
        <v>196</v>
      </c>
      <c r="D6" s="200"/>
      <c r="E6" s="194"/>
    </row>
    <row r="7" spans="1:5" ht="16.2" thickBot="1" x14ac:dyDescent="0.35">
      <c r="A7" s="192"/>
      <c r="B7" s="198" t="s">
        <v>197</v>
      </c>
      <c r="C7" s="201" t="s">
        <v>198</v>
      </c>
      <c r="D7" s="202"/>
      <c r="E7" s="194"/>
    </row>
    <row r="8" spans="1:5" ht="16.2" thickBot="1" x14ac:dyDescent="0.35">
      <c r="A8" s="192"/>
      <c r="B8" s="203">
        <v>3</v>
      </c>
      <c r="C8" s="204">
        <v>1019558944</v>
      </c>
      <c r="D8" s="205"/>
      <c r="E8" s="194"/>
    </row>
    <row r="9" spans="1:5" ht="16.2" thickBot="1" x14ac:dyDescent="0.35">
      <c r="A9" s="192"/>
      <c r="B9" s="203">
        <v>7</v>
      </c>
      <c r="C9" s="204">
        <v>887877787</v>
      </c>
      <c r="D9" s="205"/>
      <c r="E9" s="194"/>
    </row>
    <row r="10" spans="1:5" ht="16.2" thickBot="1" x14ac:dyDescent="0.35">
      <c r="A10" s="192"/>
      <c r="B10" s="203"/>
      <c r="C10" s="204"/>
      <c r="D10" s="205"/>
      <c r="E10" s="194"/>
    </row>
    <row r="11" spans="1:5" ht="16.2" thickBot="1" x14ac:dyDescent="0.35">
      <c r="A11" s="192"/>
      <c r="B11" s="203"/>
      <c r="C11" s="204"/>
      <c r="D11" s="205"/>
      <c r="E11" s="194"/>
    </row>
    <row r="12" spans="1:5" ht="31.8" thickBot="1" x14ac:dyDescent="0.35">
      <c r="A12" s="192"/>
      <c r="B12" s="206" t="s">
        <v>199</v>
      </c>
      <c r="C12" s="204">
        <f>SUM(C8:D11)</f>
        <v>1907436731</v>
      </c>
      <c r="D12" s="205"/>
      <c r="E12" s="194"/>
    </row>
    <row r="13" spans="1:5" ht="31.8" thickBot="1" x14ac:dyDescent="0.35">
      <c r="A13" s="192"/>
      <c r="B13" s="206" t="s">
        <v>200</v>
      </c>
      <c r="C13" s="204">
        <f>+C12/616000</f>
        <v>3096.4881996753247</v>
      </c>
      <c r="D13" s="205"/>
      <c r="E13" s="194"/>
    </row>
    <row r="14" spans="1:5" x14ac:dyDescent="0.3">
      <c r="A14" s="192"/>
      <c r="B14" s="193"/>
      <c r="C14" s="207"/>
      <c r="D14" s="208"/>
      <c r="E14" s="194"/>
    </row>
    <row r="15" spans="1:5" ht="16.2" thickBot="1" x14ac:dyDescent="0.35">
      <c r="A15" s="192"/>
      <c r="B15" s="193" t="s">
        <v>201</v>
      </c>
      <c r="C15" s="207"/>
      <c r="D15" s="208"/>
      <c r="E15" s="194"/>
    </row>
    <row r="16" spans="1:5" ht="15" x14ac:dyDescent="0.3">
      <c r="A16" s="192"/>
      <c r="B16" s="209" t="s">
        <v>202</v>
      </c>
      <c r="C16" s="210">
        <v>169007375</v>
      </c>
      <c r="D16" s="211"/>
      <c r="E16" s="194"/>
    </row>
    <row r="17" spans="1:6" ht="15" x14ac:dyDescent="0.3">
      <c r="A17" s="192"/>
      <c r="B17" s="192" t="s">
        <v>203</v>
      </c>
      <c r="C17" s="212">
        <v>244007375</v>
      </c>
      <c r="D17" s="194"/>
      <c r="E17" s="194"/>
    </row>
    <row r="18" spans="1:6" ht="15" x14ac:dyDescent="0.3">
      <c r="A18" s="192"/>
      <c r="B18" s="192" t="s">
        <v>204</v>
      </c>
      <c r="C18" s="212">
        <v>144007375</v>
      </c>
      <c r="D18" s="194"/>
      <c r="E18" s="194"/>
    </row>
    <row r="19" spans="1:6" thickBot="1" x14ac:dyDescent="0.35">
      <c r="A19" s="192"/>
      <c r="B19" s="213" t="s">
        <v>205</v>
      </c>
      <c r="C19" s="212">
        <v>144007375</v>
      </c>
      <c r="D19" s="214"/>
      <c r="E19" s="194"/>
    </row>
    <row r="20" spans="1:6" ht="16.2" thickBot="1" x14ac:dyDescent="0.35">
      <c r="A20" s="192"/>
      <c r="B20" s="215" t="s">
        <v>206</v>
      </c>
      <c r="C20" s="216"/>
      <c r="D20" s="217"/>
      <c r="E20" s="194"/>
    </row>
    <row r="21" spans="1:6" ht="16.2" thickBot="1" x14ac:dyDescent="0.35">
      <c r="A21" s="192"/>
      <c r="B21" s="215" t="s">
        <v>207</v>
      </c>
      <c r="C21" s="216"/>
      <c r="D21" s="217"/>
      <c r="E21" s="194"/>
    </row>
    <row r="22" spans="1:6" x14ac:dyDescent="0.3">
      <c r="A22" s="192"/>
      <c r="B22" s="218" t="s">
        <v>208</v>
      </c>
      <c r="C22" s="219">
        <f>C16/C18</f>
        <v>1.1736022200251897</v>
      </c>
      <c r="D22" s="208" t="s">
        <v>209</v>
      </c>
      <c r="E22" s="194"/>
    </row>
    <row r="23" spans="1:6" ht="16.2" thickBot="1" x14ac:dyDescent="0.35">
      <c r="A23" s="192"/>
      <c r="B23" s="220" t="s">
        <v>210</v>
      </c>
      <c r="C23" s="221">
        <f>C19/C17</f>
        <v>0.5901763215148722</v>
      </c>
      <c r="D23" s="222" t="s">
        <v>209</v>
      </c>
      <c r="E23" s="194"/>
    </row>
    <row r="24" spans="1:6" ht="16.2" thickBot="1" x14ac:dyDescent="0.35">
      <c r="A24" s="192"/>
      <c r="B24" s="223"/>
      <c r="C24" s="224"/>
      <c r="D24" s="193"/>
      <c r="E24" s="225"/>
    </row>
    <row r="25" spans="1:6" x14ac:dyDescent="0.3">
      <c r="A25" s="226"/>
      <c r="B25" s="227" t="s">
        <v>211</v>
      </c>
      <c r="C25" s="228" t="s">
        <v>212</v>
      </c>
      <c r="D25" s="229"/>
      <c r="E25" s="230"/>
      <c r="F25" s="231"/>
    </row>
    <row r="26" spans="1:6" ht="16.2" thickBot="1" x14ac:dyDescent="0.35">
      <c r="A26" s="226"/>
      <c r="B26" s="232"/>
      <c r="C26" s="233" t="s">
        <v>213</v>
      </c>
      <c r="D26" s="234"/>
      <c r="E26" s="230"/>
      <c r="F26" s="231"/>
    </row>
    <row r="27" spans="1:6" thickBot="1" x14ac:dyDescent="0.35">
      <c r="A27" s="213"/>
      <c r="B27" s="235"/>
      <c r="C27" s="235"/>
      <c r="D27" s="235"/>
      <c r="E27" s="214"/>
      <c r="F27" s="236"/>
    </row>
    <row r="28" spans="1:6" x14ac:dyDescent="0.3">
      <c r="B28" s="238" t="s">
        <v>214</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D24" sqref="D24"/>
    </sheetView>
  </sheetViews>
  <sheetFormatPr baseColWidth="10" defaultRowHeight="14.4" x14ac:dyDescent="0.3"/>
  <sheetData>
    <row r="1" spans="1:12" x14ac:dyDescent="0.3">
      <c r="A1" s="239" t="s">
        <v>215</v>
      </c>
      <c r="B1" s="239"/>
      <c r="C1" s="239"/>
      <c r="D1" s="239"/>
      <c r="E1" s="239"/>
      <c r="F1" s="239"/>
      <c r="G1" s="239"/>
      <c r="H1" s="239"/>
      <c r="I1" s="239"/>
      <c r="J1" s="239"/>
      <c r="K1" s="239"/>
      <c r="L1" s="239"/>
    </row>
    <row r="2" spans="1:12" x14ac:dyDescent="0.3">
      <c r="A2" s="82"/>
      <c r="B2" s="82"/>
      <c r="C2" s="82"/>
      <c r="D2" s="82"/>
      <c r="E2" s="82"/>
      <c r="F2" s="82"/>
      <c r="G2" s="82"/>
      <c r="H2" s="82"/>
      <c r="I2" s="82"/>
      <c r="J2" s="82"/>
      <c r="K2" s="82"/>
      <c r="L2" s="82"/>
    </row>
    <row r="3" spans="1:12" x14ac:dyDescent="0.3">
      <c r="A3" s="240" t="s">
        <v>216</v>
      </c>
      <c r="B3" s="240"/>
      <c r="C3" s="240"/>
      <c r="D3" s="240"/>
      <c r="E3" s="241" t="s">
        <v>217</v>
      </c>
      <c r="F3" s="242" t="s">
        <v>209</v>
      </c>
      <c r="G3" s="242" t="s">
        <v>218</v>
      </c>
      <c r="H3" s="240" t="s">
        <v>3</v>
      </c>
      <c r="I3" s="240"/>
      <c r="J3" s="240"/>
      <c r="K3" s="240"/>
      <c r="L3" s="240"/>
    </row>
    <row r="4" spans="1:12" x14ac:dyDescent="0.3">
      <c r="A4" s="243" t="s">
        <v>219</v>
      </c>
      <c r="B4" s="244"/>
      <c r="C4" s="244"/>
      <c r="D4" s="245"/>
      <c r="E4" s="246" t="s">
        <v>220</v>
      </c>
      <c r="F4" s="247" t="s">
        <v>23</v>
      </c>
      <c r="G4" s="247"/>
      <c r="H4" s="248"/>
      <c r="I4" s="248"/>
      <c r="J4" s="248"/>
      <c r="K4" s="248"/>
      <c r="L4" s="248"/>
    </row>
    <row r="5" spans="1:12" x14ac:dyDescent="0.3">
      <c r="A5" s="249" t="s">
        <v>221</v>
      </c>
      <c r="B5" s="250"/>
      <c r="C5" s="250"/>
      <c r="D5" s="251"/>
      <c r="E5" s="252">
        <v>20</v>
      </c>
      <c r="F5" s="247" t="s">
        <v>23</v>
      </c>
      <c r="G5" s="247"/>
      <c r="H5" s="248"/>
      <c r="I5" s="248"/>
      <c r="J5" s="248"/>
      <c r="K5" s="248"/>
      <c r="L5" s="248"/>
    </row>
    <row r="6" spans="1:12" x14ac:dyDescent="0.3">
      <c r="A6" s="249" t="s">
        <v>222</v>
      </c>
      <c r="B6" s="250"/>
      <c r="C6" s="250"/>
      <c r="D6" s="251"/>
      <c r="E6" s="252" t="s">
        <v>223</v>
      </c>
      <c r="F6" s="247" t="s">
        <v>23</v>
      </c>
      <c r="G6" s="247"/>
      <c r="H6" s="248"/>
      <c r="I6" s="248"/>
      <c r="J6" s="248"/>
      <c r="K6" s="248"/>
      <c r="L6" s="248"/>
    </row>
    <row r="7" spans="1:12" x14ac:dyDescent="0.3">
      <c r="A7" s="253" t="s">
        <v>224</v>
      </c>
      <c r="B7" s="254"/>
      <c r="C7" s="254"/>
      <c r="D7" s="255"/>
      <c r="E7" s="256" t="s">
        <v>225</v>
      </c>
      <c r="F7" s="247" t="s">
        <v>23</v>
      </c>
      <c r="G7" s="247"/>
      <c r="H7" s="248"/>
      <c r="I7" s="248"/>
      <c r="J7" s="248"/>
      <c r="K7" s="248"/>
      <c r="L7" s="248"/>
    </row>
    <row r="8" spans="1:12" x14ac:dyDescent="0.3">
      <c r="A8" s="253" t="s">
        <v>226</v>
      </c>
      <c r="B8" s="254"/>
      <c r="C8" s="254"/>
      <c r="D8" s="255"/>
      <c r="E8" s="256" t="s">
        <v>227</v>
      </c>
      <c r="F8" s="247"/>
      <c r="G8" s="247"/>
      <c r="H8" s="257"/>
      <c r="I8" s="258"/>
      <c r="J8" s="258"/>
      <c r="K8" s="258"/>
      <c r="L8" s="259"/>
    </row>
    <row r="9" spans="1:12" x14ac:dyDescent="0.3">
      <c r="A9" s="253" t="s">
        <v>228</v>
      </c>
      <c r="B9" s="254"/>
      <c r="C9" s="254"/>
      <c r="D9" s="255"/>
      <c r="E9" s="256"/>
      <c r="F9" s="247" t="s">
        <v>23</v>
      </c>
      <c r="G9" s="247"/>
      <c r="H9" s="260" t="s">
        <v>229</v>
      </c>
      <c r="I9" s="261"/>
      <c r="J9" s="261"/>
      <c r="K9" s="261"/>
      <c r="L9" s="261"/>
    </row>
    <row r="10" spans="1:12" x14ac:dyDescent="0.3">
      <c r="A10" s="253" t="s">
        <v>230</v>
      </c>
      <c r="B10" s="254"/>
      <c r="C10" s="254"/>
      <c r="D10" s="255"/>
      <c r="E10" s="256" t="s">
        <v>227</v>
      </c>
      <c r="F10" s="247"/>
      <c r="G10" s="247"/>
      <c r="H10" s="257"/>
      <c r="I10" s="258"/>
      <c r="J10" s="258"/>
      <c r="K10" s="258"/>
      <c r="L10" s="259"/>
    </row>
    <row r="11" spans="1:12" x14ac:dyDescent="0.3">
      <c r="A11" s="249" t="s">
        <v>231</v>
      </c>
      <c r="B11" s="250"/>
      <c r="C11" s="250"/>
      <c r="D11" s="251"/>
      <c r="E11" s="252">
        <v>14</v>
      </c>
      <c r="F11" s="247" t="s">
        <v>23</v>
      </c>
      <c r="G11" s="247"/>
      <c r="H11" s="248"/>
      <c r="I11" s="248"/>
      <c r="J11" s="248"/>
      <c r="K11" s="248"/>
      <c r="L11" s="248"/>
    </row>
    <row r="12" spans="1:12" x14ac:dyDescent="0.3">
      <c r="A12" s="249" t="s">
        <v>232</v>
      </c>
      <c r="B12" s="250"/>
      <c r="C12" s="250"/>
      <c r="D12" s="251"/>
      <c r="E12" s="252">
        <v>21</v>
      </c>
      <c r="F12" s="247" t="s">
        <v>23</v>
      </c>
      <c r="G12" s="247"/>
      <c r="H12" s="248"/>
      <c r="I12" s="248"/>
      <c r="J12" s="248"/>
      <c r="K12" s="248"/>
      <c r="L12" s="248"/>
    </row>
    <row r="13" spans="1:12" x14ac:dyDescent="0.3">
      <c r="A13" s="249" t="s">
        <v>233</v>
      </c>
      <c r="B13" s="250"/>
      <c r="C13" s="250"/>
      <c r="D13" s="251"/>
      <c r="E13" s="252" t="s">
        <v>234</v>
      </c>
      <c r="F13" s="247" t="s">
        <v>23</v>
      </c>
      <c r="G13" s="247"/>
      <c r="H13" s="248"/>
      <c r="I13" s="248"/>
      <c r="J13" s="248"/>
      <c r="K13" s="248"/>
      <c r="L13" s="248"/>
    </row>
    <row r="14" spans="1:12" x14ac:dyDescent="0.3">
      <c r="A14" s="249" t="s">
        <v>235</v>
      </c>
      <c r="B14" s="250"/>
      <c r="C14" s="250"/>
      <c r="D14" s="251"/>
      <c r="E14" s="252" t="s">
        <v>236</v>
      </c>
      <c r="F14" s="247" t="s">
        <v>23</v>
      </c>
      <c r="G14" s="247"/>
      <c r="H14" s="248"/>
      <c r="I14" s="248"/>
      <c r="J14" s="248"/>
      <c r="K14" s="248"/>
      <c r="L14" s="248"/>
    </row>
    <row r="15" spans="1:12" x14ac:dyDescent="0.3">
      <c r="A15" s="249" t="s">
        <v>237</v>
      </c>
      <c r="B15" s="250"/>
      <c r="C15" s="250"/>
      <c r="D15" s="251"/>
      <c r="E15" s="252">
        <v>15</v>
      </c>
      <c r="F15" s="247" t="s">
        <v>23</v>
      </c>
      <c r="G15" s="247"/>
      <c r="H15" s="248"/>
      <c r="I15" s="248"/>
      <c r="J15" s="248"/>
      <c r="K15" s="248"/>
      <c r="L15" s="248"/>
    </row>
    <row r="16" spans="1:12" x14ac:dyDescent="0.3">
      <c r="A16" s="262" t="s">
        <v>238</v>
      </c>
      <c r="B16" s="263"/>
      <c r="C16" s="263"/>
      <c r="D16" s="264"/>
      <c r="E16" s="252">
        <v>23</v>
      </c>
      <c r="F16" s="247" t="s">
        <v>23</v>
      </c>
      <c r="G16" s="247"/>
      <c r="H16" s="257"/>
      <c r="I16" s="258"/>
      <c r="J16" s="258"/>
      <c r="K16" s="258"/>
      <c r="L16" s="259"/>
    </row>
    <row r="17" spans="1:12" x14ac:dyDescent="0.3">
      <c r="A17" s="249" t="s">
        <v>239</v>
      </c>
      <c r="B17" s="250"/>
      <c r="C17" s="250"/>
      <c r="D17" s="251"/>
      <c r="E17" s="252" t="s">
        <v>240</v>
      </c>
      <c r="F17" s="247" t="s">
        <v>23</v>
      </c>
      <c r="G17" s="247"/>
      <c r="H17" s="257"/>
      <c r="I17" s="258"/>
      <c r="J17" s="258"/>
      <c r="K17" s="258"/>
      <c r="L17" s="259"/>
    </row>
    <row r="18" spans="1:12" x14ac:dyDescent="0.3">
      <c r="A18" s="249" t="s">
        <v>241</v>
      </c>
      <c r="B18" s="250"/>
      <c r="C18" s="250"/>
      <c r="D18" s="251"/>
      <c r="E18" s="265" t="s">
        <v>227</v>
      </c>
      <c r="F18" s="247"/>
      <c r="G18" s="247"/>
      <c r="H18" s="248"/>
      <c r="I18" s="248"/>
      <c r="J18" s="248"/>
      <c r="K18" s="248"/>
      <c r="L18" s="248"/>
    </row>
    <row r="19" spans="1:12" x14ac:dyDescent="0.3">
      <c r="A19" s="82"/>
      <c r="B19" s="82"/>
      <c r="C19" s="82"/>
      <c r="D19" s="82"/>
      <c r="E19" s="82"/>
      <c r="F19" s="82"/>
      <c r="G19" s="82"/>
      <c r="H19" s="82"/>
      <c r="I19" s="82"/>
      <c r="J19" s="82"/>
      <c r="K19" s="82"/>
      <c r="L19" s="82"/>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G-3</vt:lpstr>
      <vt:lpstr>TECNICA G-7</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2014-12-04T01:18:19Z</dcterms:modified>
</cp:coreProperties>
</file>